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wafula\Desktop\M&amp;E ASSESMENT 2025\"/>
    </mc:Choice>
  </mc:AlternateContent>
  <xr:revisionPtr revIDLastSave="0" documentId="13_ncr:1_{5EFF8348-DC45-42B0-9C2A-90A6549D2932}" xr6:coauthVersionLast="47" xr6:coauthVersionMax="47" xr10:uidLastSave="{00000000-0000-0000-0000-000000000000}"/>
  <bookViews>
    <workbookView xWindow="-110" yWindow="-110" windowWidth="19420" windowHeight="11020" tabRatio="736" firstSheet="2" activeTab="6" xr2:uid="{00000000-000D-0000-FFFF-FFFF00000000}"/>
  </bookViews>
  <sheets>
    <sheet name="List of PB (Rec)" sheetId="3" state="hidden" r:id="rId1"/>
    <sheet name="List of PB (Dev)" sheetId="6" state="hidden" r:id="rId2"/>
    <sheet name="Universe-Recurrent" sheetId="10" r:id="rId3"/>
    <sheet name="Universe -Development" sheetId="9" r:id="rId4"/>
    <sheet name="Universe- Staff claims" sheetId="11" r:id="rId5"/>
    <sheet name="Universe-Sal dues " sheetId="12" r:id="rId6"/>
    <sheet name="Summary PB" sheetId="14" r:id="rId7"/>
  </sheets>
  <definedNames>
    <definedName name="_xlnm._FilterDatabase" localSheetId="3" hidden="1">'Universe -Development'!$A$7:$R$353</definedName>
    <definedName name="_xlnm._FilterDatabase" localSheetId="2" hidden="1">'Universe-Recurrent'!$A$7:$R$403</definedName>
    <definedName name="_xlnm.Print_Area" localSheetId="6">'Summary PB'!$A$2:$F$25</definedName>
  </definedNames>
  <calcPr calcId="191029"/>
</workbook>
</file>

<file path=xl/calcChain.xml><?xml version="1.0" encoding="utf-8"?>
<calcChain xmlns="http://schemas.openxmlformats.org/spreadsheetml/2006/main">
  <c r="A10" i="9" l="1"/>
  <c r="A11" i="9"/>
  <c r="A12" i="9"/>
  <c r="A13" i="9" s="1"/>
  <c r="A14" i="9" s="1"/>
  <c r="A15" i="9" s="1"/>
  <c r="A16" i="9"/>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9" i="9"/>
  <c r="H14" i="14" l="1"/>
  <c r="F14" i="14"/>
  <c r="F12" i="14"/>
  <c r="F10" i="14"/>
  <c r="F9" i="14"/>
  <c r="F8" i="14"/>
  <c r="A15" i="12"/>
  <c r="A16" i="12" s="1"/>
  <c r="A17" i="12" s="1"/>
  <c r="A18" i="12" s="1"/>
  <c r="A19" i="12" s="1"/>
  <c r="A20" i="12" s="1"/>
  <c r="A21" i="12" s="1"/>
  <c r="A22" i="12" s="1"/>
  <c r="A23" i="12" s="1"/>
  <c r="A24" i="12" s="1"/>
  <c r="A10" i="12"/>
  <c r="A11" i="12" s="1"/>
  <c r="A12" i="12" s="1"/>
  <c r="A13" i="12" s="1"/>
  <c r="A14" i="12" s="1"/>
  <c r="A9" i="12"/>
  <c r="I9" i="12"/>
  <c r="I11" i="12"/>
  <c r="I12" i="12"/>
  <c r="I13" i="12"/>
  <c r="I14" i="12"/>
  <c r="I15" i="12"/>
  <c r="I16" i="12"/>
  <c r="I17" i="12"/>
  <c r="I18" i="12"/>
  <c r="I19" i="12"/>
  <c r="I20" i="12"/>
  <c r="I21" i="12"/>
  <c r="I22" i="12"/>
  <c r="I23" i="12"/>
  <c r="L353" i="9"/>
  <c r="M353" i="9"/>
  <c r="K353" i="9"/>
  <c r="L403" i="10"/>
  <c r="M403" i="10"/>
  <c r="K403" i="10"/>
  <c r="A9" i="10"/>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E14" i="14"/>
  <c r="D14" i="14"/>
  <c r="C14" i="14"/>
  <c r="E12" i="14"/>
  <c r="D12" i="14"/>
  <c r="C12" i="14"/>
  <c r="B12" i="14"/>
  <c r="F11" i="14"/>
  <c r="H25" i="12"/>
  <c r="F25" i="12"/>
  <c r="I10" i="12"/>
  <c r="B14" i="14" l="1"/>
  <c r="I25" i="12"/>
</calcChain>
</file>

<file path=xl/sharedStrings.xml><?xml version="1.0" encoding="utf-8"?>
<sst xmlns="http://schemas.openxmlformats.org/spreadsheetml/2006/main" count="3009" uniqueCount="1550">
  <si>
    <t>COUNTY GOVERNMENT OF XXXXXX</t>
  </si>
  <si>
    <t>LIST OF PENDING BILLS AS AT XXXX</t>
  </si>
  <si>
    <t>DEPARTMENT NAME: XXXXXXXX</t>
  </si>
  <si>
    <t>EXPENDITURE CATEGORY: RECURRENT</t>
  </si>
  <si>
    <t>S/N</t>
  </si>
  <si>
    <t>Invoice date</t>
  </si>
  <si>
    <t>Invoice no/Reference no</t>
  </si>
  <si>
    <t>LPO/LSO/Contract no</t>
  </si>
  <si>
    <t>Economic Classification</t>
  </si>
  <si>
    <t>Supplier no</t>
  </si>
  <si>
    <t>Name of supplier</t>
  </si>
  <si>
    <t>Payment details</t>
  </si>
  <si>
    <t>Amount payable</t>
  </si>
  <si>
    <t>Comments</t>
  </si>
  <si>
    <t>EXPENDITURE CATEGORY: DEVELOPMENT</t>
  </si>
  <si>
    <t>Economic classification</t>
  </si>
  <si>
    <t xml:space="preserve">                                                                                                                     PB Universe-Recurrent</t>
  </si>
  <si>
    <t>EXPENDITURE CATEGORY: RECURRENT ( GOODS &amp; SERVICES)</t>
  </si>
  <si>
    <t>S/No.</t>
  </si>
  <si>
    <t>Financial Year</t>
  </si>
  <si>
    <t>Name of supplier/Vendor</t>
  </si>
  <si>
    <t>Supplier IFMIS no</t>
  </si>
  <si>
    <t>Budget Line/SCOA Code</t>
  </si>
  <si>
    <t>Payment Descriptions</t>
  </si>
  <si>
    <t>Local Purchase Order/Local Service Order no</t>
  </si>
  <si>
    <t>Supplier Invoice date</t>
  </si>
  <si>
    <t>Supplier Invoice No.</t>
  </si>
  <si>
    <t>Inspection and Acceptance report date</t>
  </si>
  <si>
    <t>Invoiced Amount (Kshs.)</t>
  </si>
  <si>
    <t>Court Award Amount (if applicable) Kshs.</t>
  </si>
  <si>
    <t>Total Amount payable (Kshs.)</t>
  </si>
  <si>
    <t>Reason(s) for non payment (eg lack of budget provision, lack of exchequer etc)</t>
  </si>
  <si>
    <t>A</t>
  </si>
  <si>
    <t>B</t>
  </si>
  <si>
    <t>C=A+B</t>
  </si>
  <si>
    <t>Total</t>
  </si>
  <si>
    <t>I certify that all the listed bills have been verified and aged for settlement on a First In First Out (FIFO) basis.</t>
  </si>
  <si>
    <t>Prepared by:</t>
  </si>
  <si>
    <t>Designation</t>
  </si>
  <si>
    <t>Date:</t>
  </si>
  <si>
    <t>Approved by Accounting Officer:</t>
  </si>
  <si>
    <t>Approved by County Executive Committee Member Finance:</t>
  </si>
  <si>
    <t xml:space="preserve">                                                                                                                     PB Universe -Development</t>
  </si>
  <si>
    <t>Name of supplier/vendor</t>
  </si>
  <si>
    <t xml:space="preserve">Payment Description </t>
  </si>
  <si>
    <t>Supplier/Contractor Invoice date</t>
  </si>
  <si>
    <t>Supplier/Contractor Invoice no</t>
  </si>
  <si>
    <t>Date of Certificate of Completion/Inspection and Acceptance  report</t>
  </si>
  <si>
    <t>Invoiced Amount</t>
  </si>
  <si>
    <t>Court Award Amount (if applicable)</t>
  </si>
  <si>
    <t>Total Amount payable</t>
  </si>
  <si>
    <t>Verified by Accounting Officer:</t>
  </si>
  <si>
    <t>Name</t>
  </si>
  <si>
    <t>Notes</t>
  </si>
  <si>
    <t>Indicate the date of the first,second or third certificate of completion</t>
  </si>
  <si>
    <t xml:space="preserve">                                                                                                                     PB Universe -Staff Claims</t>
  </si>
  <si>
    <t>EXPENDITURE CATEGORY: STAFF CLAIMS</t>
  </si>
  <si>
    <t>Name of employee ( if applicable)</t>
  </si>
  <si>
    <t>Job Group</t>
  </si>
  <si>
    <t>Personal Number</t>
  </si>
  <si>
    <t>Date when the Memo was Approved and Reference No if applicable</t>
  </si>
  <si>
    <t>Total Amount Payable (Kshs.)</t>
  </si>
  <si>
    <t>Contractual</t>
  </si>
  <si>
    <t xml:space="preserve">                                                                                                                     PB Universe -Salary Arrears ,Statutory &amp; Third Party Deductions.</t>
  </si>
  <si>
    <t>EXPENDITURE CATEGORY: SALARY ARREARS, STATUTORY &amp; THIRD PARTY DEDUCTIONS</t>
  </si>
  <si>
    <t>S/NO.</t>
  </si>
  <si>
    <t>Period/Month/Date</t>
  </si>
  <si>
    <t>Payee</t>
  </si>
  <si>
    <t>IFMIS/Supplier No.</t>
  </si>
  <si>
    <t>Principal Amount (Kshs.)</t>
  </si>
  <si>
    <t>Penalties (Kshs.)</t>
  </si>
  <si>
    <t>Interest (Kshs.)</t>
  </si>
  <si>
    <t>C</t>
  </si>
  <si>
    <t>D=A+B+C</t>
  </si>
  <si>
    <t>May 2024 Gross Salary</t>
  </si>
  <si>
    <t>N/A</t>
  </si>
  <si>
    <t>June 2024 Gross Salary</t>
  </si>
  <si>
    <t>KRA ( VAT, PAYE, WHT)</t>
  </si>
  <si>
    <t>NSSF</t>
  </si>
  <si>
    <t>LAPFUND</t>
  </si>
  <si>
    <t>LAPTRUST</t>
  </si>
  <si>
    <t>SHIF</t>
  </si>
  <si>
    <t>HOUSING LEVY</t>
  </si>
  <si>
    <t>PUBLIC SERVICE SUPER ANNUATION SCHEME</t>
  </si>
  <si>
    <t>NITA</t>
  </si>
  <si>
    <t>HELB</t>
  </si>
  <si>
    <t>COMMERCIAL BANK LOANS</t>
  </si>
  <si>
    <t>TRADE UNIONS</t>
  </si>
  <si>
    <t>SACCO DEDUCTIONS</t>
  </si>
  <si>
    <t>INSURANCE DEDUCTIONS</t>
  </si>
  <si>
    <t>GRATUITY</t>
  </si>
  <si>
    <t>OTHER DEDUCTIONS</t>
  </si>
  <si>
    <t>TOTAL</t>
  </si>
  <si>
    <t>PB -Summaries</t>
  </si>
  <si>
    <t>Category</t>
  </si>
  <si>
    <t>Ageing analysis ( Amount in Kshs.)</t>
  </si>
  <si>
    <t>Under one year</t>
  </si>
  <si>
    <t>1-2 years</t>
  </si>
  <si>
    <t>2-3 years</t>
  </si>
  <si>
    <t>Over 3 years</t>
  </si>
  <si>
    <t>Development Pending Bills</t>
  </si>
  <si>
    <t>Recurrent Pending Bills ( Goods &amp; Services)</t>
  </si>
  <si>
    <t>Recurrent Pending Bills (Salary Arrears and Statutory Deductions)</t>
  </si>
  <si>
    <t>Recurrent Pending Bills (Staff Claims)</t>
  </si>
  <si>
    <t>Total Recurrent Pending Bills</t>
  </si>
  <si>
    <t xml:space="preserve">Total Pending Bills </t>
  </si>
  <si>
    <t>% of Total</t>
  </si>
  <si>
    <t>%</t>
  </si>
  <si>
    <t>31.03.2019</t>
  </si>
  <si>
    <t xml:space="preserve"> Standard group advert-documentary </t>
  </si>
  <si>
    <t>Hillview Eco-Tourism hotel</t>
  </si>
  <si>
    <t>The county comfort</t>
  </si>
  <si>
    <t>The county comfort hotel limited</t>
  </si>
  <si>
    <t>Mlimani Garden hotel</t>
  </si>
  <si>
    <t>Standard group</t>
  </si>
  <si>
    <t>Nation media group</t>
  </si>
  <si>
    <t>2023/2024</t>
  </si>
  <si>
    <t>Nation Media Group</t>
  </si>
  <si>
    <t>The Standard Group</t>
  </si>
  <si>
    <t>Std media</t>
  </si>
  <si>
    <t>The standard group plc p.o.box 300800-00100 nairobi</t>
  </si>
  <si>
    <t>Nation media group plc</t>
  </si>
  <si>
    <t>20/2/2023</t>
  </si>
  <si>
    <t>Standard group ltd</t>
  </si>
  <si>
    <t>African touch safari lmt</t>
  </si>
  <si>
    <t>African Touch Safaris</t>
  </si>
  <si>
    <t>African touch safaris</t>
  </si>
  <si>
    <t>2022/23</t>
  </si>
  <si>
    <t>African touch safaris ltd</t>
  </si>
  <si>
    <t>African Touch</t>
  </si>
  <si>
    <t>African Touch Safaris Ltd</t>
  </si>
  <si>
    <t>Kenya institute of supplies management(kism)</t>
  </si>
  <si>
    <t>Institute of certified public accountants</t>
  </si>
  <si>
    <t xml:space="preserve">Ap Welfare- Entire Fy 2022/23 </t>
  </si>
  <si>
    <t>Ap Welfare-Fy2023/2024</t>
  </si>
  <si>
    <t>Ap Welfare- April, May And June 2020 Entire Fy 2020/21 And</t>
  </si>
  <si>
    <t>Sharny catering services</t>
  </si>
  <si>
    <t>Hill view hotel</t>
  </si>
  <si>
    <t>Zion resort bungoma</t>
  </si>
  <si>
    <t>Kika hotel</t>
  </si>
  <si>
    <t>M/S Pro and Resolutions limited</t>
  </si>
  <si>
    <t>Iconic gardens</t>
  </si>
  <si>
    <t>Hunters paradise</t>
  </si>
  <si>
    <t>Siritamu</t>
  </si>
  <si>
    <t>Millview hotel ltd</t>
  </si>
  <si>
    <t>Millview hotel limited</t>
  </si>
  <si>
    <t>Victoria comfort inn ltd</t>
  </si>
  <si>
    <t>4.5.2021</t>
  </si>
  <si>
    <t>Divine homes resort</t>
  </si>
  <si>
    <t>Kims kisika multi suppliers</t>
  </si>
  <si>
    <t>Jonevix Contractors Limited</t>
  </si>
  <si>
    <t>Ayoti contractors</t>
  </si>
  <si>
    <t>Pasisi enterprises ltd</t>
  </si>
  <si>
    <t>Subleen general supplies</t>
  </si>
  <si>
    <t>Prinias Hotel</t>
  </si>
  <si>
    <t>Victoria comfort inn</t>
  </si>
  <si>
    <t>Afrique hotel ltd</t>
  </si>
  <si>
    <t>Devine homes resort</t>
  </si>
  <si>
    <t>Kika  Hotel</t>
  </si>
  <si>
    <t>1399871-2023/2024</t>
  </si>
  <si>
    <t>Victoria Comfort Inn</t>
  </si>
  <si>
    <t>Hotel Itoya</t>
  </si>
  <si>
    <t>Ashleys Suits</t>
  </si>
  <si>
    <t>KIKA hotel</t>
  </si>
  <si>
    <t>13/4/2023</t>
  </si>
  <si>
    <t>M/s Gaspas Engineering works</t>
  </si>
  <si>
    <t>Reyna solutions limited</t>
  </si>
  <si>
    <t xml:space="preserve">M/S Revovis
</t>
  </si>
  <si>
    <t>Snamujorce link investment</t>
  </si>
  <si>
    <t>Aeropar Solutions limited</t>
  </si>
  <si>
    <t>27/6/2023</t>
  </si>
  <si>
    <t>Ereack group ltd</t>
  </si>
  <si>
    <t>M/S Likifa(K)Ltd</t>
  </si>
  <si>
    <t>M/S Makololwe Gen Agencies</t>
  </si>
  <si>
    <t>M/S Evadhi Enterprises</t>
  </si>
  <si>
    <t>15/6/2023</t>
  </si>
  <si>
    <t>Hedka agencies</t>
  </si>
  <si>
    <t>Wells Trading Co. Ltd</t>
  </si>
  <si>
    <t>2020/2021</t>
  </si>
  <si>
    <t>Two calves ltd</t>
  </si>
  <si>
    <t>M/S Nawate Holding Limited</t>
  </si>
  <si>
    <t>Wimex commodities co. Ltd</t>
  </si>
  <si>
    <t xml:space="preserve">Omuuma ventures ltd </t>
  </si>
  <si>
    <t>Wilkori building and civil engineering</t>
  </si>
  <si>
    <t>2020/21</t>
  </si>
  <si>
    <t>Lusal general supply limited</t>
  </si>
  <si>
    <t>Cafrable Enterprises</t>
  </si>
  <si>
    <t>Wanalu Enterprise</t>
  </si>
  <si>
    <t>M/S Welldan Construction  Ltd</t>
  </si>
  <si>
    <t>Sahary Logistic Limited</t>
  </si>
  <si>
    <t>M/S Moditec  Group Ltd</t>
  </si>
  <si>
    <t>Glamax Enterprise</t>
  </si>
  <si>
    <t>M/S Edicons Kenya Limited</t>
  </si>
  <si>
    <t>Millview</t>
  </si>
  <si>
    <t>Ciala Resorts</t>
  </si>
  <si>
    <t>Divine Homes Resort</t>
  </si>
  <si>
    <t>Anoksmatic investments limited</t>
  </si>
  <si>
    <t>Renbik building and construction company limited</t>
  </si>
  <si>
    <t>Vicpat company limited</t>
  </si>
  <si>
    <t>Frageo machinery company limited</t>
  </si>
  <si>
    <t>Lweya (kenya) company limited</t>
  </si>
  <si>
    <t>Bumula building contractors and civil works</t>
  </si>
  <si>
    <t>Gbr construction co. Ltd</t>
  </si>
  <si>
    <t>Burest general agencies company limited</t>
  </si>
  <si>
    <t>Multi gibbs enterprise limited</t>
  </si>
  <si>
    <t>Avalanche investments limited</t>
  </si>
  <si>
    <t>Maresi building and construction limited</t>
  </si>
  <si>
    <t>Akoli and jo company limited</t>
  </si>
  <si>
    <t>Zaliqep contractors and general supplies limited</t>
  </si>
  <si>
    <t>Dahenva company limited</t>
  </si>
  <si>
    <t>Renja holdings limited</t>
  </si>
  <si>
    <t>Sinamujoce link investment</t>
  </si>
  <si>
    <t>Damaso building and construction limited</t>
  </si>
  <si>
    <t>Jerich company limited</t>
  </si>
  <si>
    <t>Kemasha investments limited</t>
  </si>
  <si>
    <t>Skypower limited</t>
  </si>
  <si>
    <t>Gapbus company limited</t>
  </si>
  <si>
    <t>Calm enterprises kenya limited</t>
  </si>
  <si>
    <t>Makhocas builders ltd</t>
  </si>
  <si>
    <t>Chikhabe business enterprises limited</t>
  </si>
  <si>
    <t>Seamrise investment machinary limited</t>
  </si>
  <si>
    <t>Branji investment limited</t>
  </si>
  <si>
    <t>Zabeka enterprises limited</t>
  </si>
  <si>
    <t>Davalyn ventures</t>
  </si>
  <si>
    <t>Nelcom holdings limited</t>
  </si>
  <si>
    <t>Khafrey engineers limited</t>
  </si>
  <si>
    <t>Pekals limited</t>
  </si>
  <si>
    <t>Puritec logistics limited</t>
  </si>
  <si>
    <t>Kongasis investments limited</t>
  </si>
  <si>
    <t>Ambass company</t>
  </si>
  <si>
    <t>Gostak company</t>
  </si>
  <si>
    <t>Lwafu general services limited</t>
  </si>
  <si>
    <t>Sinawa enterprises limited</t>
  </si>
  <si>
    <t>Henamity enterprises limited</t>
  </si>
  <si>
    <t>Qualmax property investments company limited</t>
  </si>
  <si>
    <t>Makololwe general agencies limited</t>
  </si>
  <si>
    <t>Rennox group limited</t>
  </si>
  <si>
    <t>Easterly winds ltd</t>
  </si>
  <si>
    <t>Geineosis limited</t>
  </si>
  <si>
    <t>Eastline solutions limited</t>
  </si>
  <si>
    <t>Puharm enterprises limited</t>
  </si>
  <si>
    <t>Befra ventures limited</t>
  </si>
  <si>
    <t>Naotrac enterprises</t>
  </si>
  <si>
    <t>Aquascope services limited</t>
  </si>
  <si>
    <t>Mid firm enterprises limited</t>
  </si>
  <si>
    <t>Wasser e.a systems</t>
  </si>
  <si>
    <t>Earthcare services limited</t>
  </si>
  <si>
    <t>Tenestone limited</t>
  </si>
  <si>
    <t>Gamma builders limited</t>
  </si>
  <si>
    <t>Biomobility e.a ltd</t>
  </si>
  <si>
    <t>Cheluna enterprise</t>
  </si>
  <si>
    <t>Trusima ventures company limited</t>
  </si>
  <si>
    <t>Namwaya construction company limited</t>
  </si>
  <si>
    <t>Swalibora and mwasame(k) limited</t>
  </si>
  <si>
    <t>Kenle investment ltd</t>
  </si>
  <si>
    <t>Filtego group limited</t>
  </si>
  <si>
    <t>Inter regional company limited</t>
  </si>
  <si>
    <t>Bungoma county government</t>
  </si>
  <si>
    <t>Keen developer kenya limited</t>
  </si>
  <si>
    <t>Mercedario contractors limited</t>
  </si>
  <si>
    <t>Civilmar limited</t>
  </si>
  <si>
    <t>Wanalu enterprise</t>
  </si>
  <si>
    <t>Lunao enterprises</t>
  </si>
  <si>
    <t>Kevleah agencies limited</t>
  </si>
  <si>
    <t>Nambaya natela enterprises limited</t>
  </si>
  <si>
    <t>Dynacorp logistics limited</t>
  </si>
  <si>
    <t>Interlect contractors ltd</t>
  </si>
  <si>
    <t>Beamling international enterprises limited</t>
  </si>
  <si>
    <t>Zabibu Restaurant limited</t>
  </si>
  <si>
    <t>Hanal Investment LTD</t>
  </si>
  <si>
    <t>2019/20</t>
  </si>
  <si>
    <t xml:space="preserve">M/s value partners consulting ltd </t>
  </si>
  <si>
    <t>Ngachi Multipurpose Ltd</t>
  </si>
  <si>
    <t xml:space="preserve">M/S Brimar Holdings Company Limited
Po Box 16028
Nairobi.
</t>
  </si>
  <si>
    <t xml:space="preserve">M/S Dynacorp Logisticslimited
Po Box 624-30100
Eldoret.
</t>
  </si>
  <si>
    <t xml:space="preserve">M/S Sobremax Supplies Limited
Po Box 701-50200
Bungoma.
</t>
  </si>
  <si>
    <t>Naotrac Enterprises</t>
  </si>
  <si>
    <t xml:space="preserve">M/S Besimu Enterprises Limited
Po Box 2392-50200
Bungoma.
</t>
  </si>
  <si>
    <t xml:space="preserve">M/S East Africa Aquatech Drilling Limited
Po Box 914-50200
Bungoma.
</t>
  </si>
  <si>
    <t>Ahqab Company Limited</t>
  </si>
  <si>
    <t>M/S Zabeka Enterprises Limited</t>
  </si>
  <si>
    <t xml:space="preserve">M/S Sinawa Enterprises Limited </t>
  </si>
  <si>
    <t xml:space="preserve">Kenya Power and Lighting Co. Ltd </t>
  </si>
  <si>
    <t>Kenya Power &amp; Co. Ltd</t>
  </si>
  <si>
    <t>Kenya Power and Lightning Co.</t>
  </si>
  <si>
    <t>Bills</t>
  </si>
  <si>
    <t>Kenya Power</t>
  </si>
  <si>
    <t>Skytones investment co. Ltd</t>
  </si>
  <si>
    <t>M/s gaspas engineering works</t>
  </si>
  <si>
    <t>Jodebo enterprises ltd</t>
  </si>
  <si>
    <t xml:space="preserve">MS Sharkels Construction Ltd </t>
  </si>
  <si>
    <t>Grifon Nest Contractors ltd</t>
  </si>
  <si>
    <t>M/S Grifon Nest Contractors Ltd</t>
  </si>
  <si>
    <t>Inter-Regional Company</t>
  </si>
  <si>
    <t xml:space="preserve">Joventure </t>
  </si>
  <si>
    <t>FISP Ward Vetting Committees</t>
  </si>
  <si>
    <t>Kongasis investment limited</t>
  </si>
  <si>
    <t>African touch safaris ltd p.o box 931-00100 nairobi</t>
  </si>
  <si>
    <t>M/s Dayton Pest control</t>
  </si>
  <si>
    <t>18/7/2019</t>
  </si>
  <si>
    <t>Lionel general office stationary</t>
  </si>
  <si>
    <t>Tigris Investments</t>
  </si>
  <si>
    <t>Welldan contractors limited</t>
  </si>
  <si>
    <t>Saferio investors company limited</t>
  </si>
  <si>
    <t>Janventures company limited</t>
  </si>
  <si>
    <t>County green hotel</t>
  </si>
  <si>
    <t xml:space="preserve">Kika hotel </t>
  </si>
  <si>
    <t>Sawan hotel</t>
  </si>
  <si>
    <t xml:space="preserve">Icpak </t>
  </si>
  <si>
    <t>M/s eagle power services ltd p.o box 8746-00200-nairobi</t>
  </si>
  <si>
    <t>M/s multiple dimensions ltd p.o box 35313-00200 nairobi</t>
  </si>
  <si>
    <t>Renzlew Co. Ltd</t>
  </si>
  <si>
    <t>M/sjono logistics p.o.box 1707-50200 bungoma</t>
  </si>
  <si>
    <t>M/s paed hope enterprises p.o. Box 487-30200 kitale</t>
  </si>
  <si>
    <t>M/s gaussian solutions ltd</t>
  </si>
  <si>
    <t>BGM/CNTY/CEF/85/2015-16</t>
  </si>
  <si>
    <t>Muliro Engineering And Co. Ltd</t>
  </si>
  <si>
    <t>Eagle power services limited</t>
  </si>
  <si>
    <t>2021/22</t>
  </si>
  <si>
    <t>INV460641</t>
  </si>
  <si>
    <t>Icpak</t>
  </si>
  <si>
    <t>majimbo contractors company ltd</t>
  </si>
  <si>
    <t>kism</t>
  </si>
  <si>
    <t>kenya school of renue administration</t>
  </si>
  <si>
    <t>wa &amp; wa limited</t>
  </si>
  <si>
    <t>m/s matui contractors limited</t>
  </si>
  <si>
    <t>ksg</t>
  </si>
  <si>
    <t>gaussian solutions ltd p.o box 14649-00100 nairobi</t>
  </si>
  <si>
    <t>m/s gaussian solution limited p.o box 14649-00100 nairobi</t>
  </si>
  <si>
    <t>cfao</t>
  </si>
  <si>
    <t>wape garage and general supplies ltd</t>
  </si>
  <si>
    <t xml:space="preserve">Mali Safi </t>
  </si>
  <si>
    <t>Engo garage</t>
  </si>
  <si>
    <t>Dawana Motors</t>
  </si>
  <si>
    <t>Terranova</t>
  </si>
  <si>
    <t>Madara Motor Service</t>
  </si>
  <si>
    <t>Fmd</t>
  </si>
  <si>
    <t>12.05-2020</t>
  </si>
  <si>
    <t>Tipius enterprise ltd</t>
  </si>
  <si>
    <t>Zabibu Restaurant Limited</t>
  </si>
  <si>
    <t>Terranova autospares ltd</t>
  </si>
  <si>
    <t>M/s dessimu company ltd</t>
  </si>
  <si>
    <t>Mali Safi Garage</t>
  </si>
  <si>
    <t>Moscar Auto</t>
  </si>
  <si>
    <t>Ndengelwa Garage</t>
  </si>
  <si>
    <t>1466079-2023/2024</t>
  </si>
  <si>
    <t>Sinani Auto Garage</t>
  </si>
  <si>
    <t>1448159-2023/2024</t>
  </si>
  <si>
    <t xml:space="preserve">Precision performance </t>
  </si>
  <si>
    <t>1389692-2023/2024</t>
  </si>
  <si>
    <t>Prudential West Insurance Agency</t>
  </si>
  <si>
    <t>Corporate Insurance Co. Ltd</t>
  </si>
  <si>
    <t>M/S Tongsoy company limited</t>
  </si>
  <si>
    <t>Emricon limited</t>
  </si>
  <si>
    <t>Standard media</t>
  </si>
  <si>
    <t>Wape Garage and Gen supplies</t>
  </si>
  <si>
    <t>Mankos agencies ltd</t>
  </si>
  <si>
    <t>Ngarisha sacco ltd</t>
  </si>
  <si>
    <t>Calvick Company Ltd</t>
  </si>
  <si>
    <t>Olichem enterprises</t>
  </si>
  <si>
    <t>Jessisham enterprises limited</t>
  </si>
  <si>
    <t>Integrated services delivery isd logistics limited</t>
  </si>
  <si>
    <t>Postal corporation of kenya</t>
  </si>
  <si>
    <t>Standard media group</t>
  </si>
  <si>
    <t>Robertech Communication</t>
  </si>
  <si>
    <t>Nyota F.M</t>
  </si>
  <si>
    <t>West Fm</t>
  </si>
  <si>
    <t xml:space="preserve">Western Television </t>
  </si>
  <si>
    <t>Sesa elimu centre</t>
  </si>
  <si>
    <t>Kivuli kanduyi resort limited</t>
  </si>
  <si>
    <t>MS Prudential West insurance</t>
  </si>
  <si>
    <t>Postal corporation of Kenya</t>
  </si>
  <si>
    <t>Terrano Holdings</t>
  </si>
  <si>
    <t>Kemsa</t>
  </si>
  <si>
    <t xml:space="preserve">Latex Ltd </t>
  </si>
  <si>
    <t>NEG:1349726</t>
  </si>
  <si>
    <t>Webmar ltd</t>
  </si>
  <si>
    <t>Webmar</t>
  </si>
  <si>
    <t>Sesa Elimu Center</t>
  </si>
  <si>
    <t>Jentachi Investment</t>
  </si>
  <si>
    <t>Postal Corporation</t>
  </si>
  <si>
    <t>Chemamul Investment</t>
  </si>
  <si>
    <t>Yamha Investmet Ltd</t>
  </si>
  <si>
    <t>Chlovan Building Co.Ltd</t>
  </si>
  <si>
    <t>M/S Brb Engineering Limited</t>
  </si>
  <si>
    <t>Sla Company Limited</t>
  </si>
  <si>
    <t>Megawide Buiding And Civil Engineering</t>
  </si>
  <si>
    <t>Sunkung Logistics</t>
  </si>
  <si>
    <t>Belitra enterprises ltd</t>
  </si>
  <si>
    <t>M/s brb engineering limited</t>
  </si>
  <si>
    <t>Best-wits company limited</t>
  </si>
  <si>
    <t>Mafigah east africa limited</t>
  </si>
  <si>
    <t>Kanduyi stores</t>
  </si>
  <si>
    <t>Croyant technologies</t>
  </si>
  <si>
    <t>M/s cheluna enterprise</t>
  </si>
  <si>
    <t>Inter Regional Company Limited</t>
  </si>
  <si>
    <t>Boku construction limited</t>
  </si>
  <si>
    <t>M/S Kokoyo Limited</t>
  </si>
  <si>
    <t>Jessisham Enterprises Limited</t>
  </si>
  <si>
    <t>Kokoyo limited</t>
  </si>
  <si>
    <t>Emricon Limited</t>
  </si>
  <si>
    <t>Midfirm Enterprises</t>
  </si>
  <si>
    <t>Cheluna Enterprises</t>
  </si>
  <si>
    <t>Emg mondi ltd.</t>
  </si>
  <si>
    <t>M/S Limassol Ltd</t>
  </si>
  <si>
    <t>Brima operations company limited</t>
  </si>
  <si>
    <t>Edomaris company limited</t>
  </si>
  <si>
    <t>Vertali General Contractors Limited</t>
  </si>
  <si>
    <t>Nekom Investment Limited</t>
  </si>
  <si>
    <t>Kamatolindo construction ltd</t>
  </si>
  <si>
    <t>HQ printers INTL LTD</t>
  </si>
  <si>
    <t>Easter EA ltd</t>
  </si>
  <si>
    <t xml:space="preserve">M/S Jaro Contractors </t>
  </si>
  <si>
    <t>Notices</t>
  </si>
  <si>
    <t>Postal Corporation of Kenya</t>
  </si>
  <si>
    <t>1462670-2023/2024</t>
  </si>
  <si>
    <t>Webmac General Contractors Ltd</t>
  </si>
  <si>
    <t>KIKA Hotel</t>
  </si>
  <si>
    <t>Planmaps Innovative Limited</t>
  </si>
  <si>
    <t>M/s Elena Consultants</t>
  </si>
  <si>
    <t>Real Appraisal</t>
  </si>
  <si>
    <t xml:space="preserve">Ranvel Services Ltd </t>
  </si>
  <si>
    <t>Evadhi Enterprise</t>
  </si>
  <si>
    <t>Kism</t>
  </si>
  <si>
    <t>Gpa</t>
  </si>
  <si>
    <t>M/S Davvalyn ventures ltd</t>
  </si>
  <si>
    <t>Bamuchi Data Solutions</t>
  </si>
  <si>
    <t>Glamax Enterprises</t>
  </si>
  <si>
    <t>Naltek Building and Civil Engineering</t>
  </si>
  <si>
    <t xml:space="preserve">MS Mujana Link Investments Ltd </t>
  </si>
  <si>
    <t xml:space="preserve">Benwax </t>
  </si>
  <si>
    <t xml:space="preserve">MS Kimama Contractors Ltd </t>
  </si>
  <si>
    <t>Getrans Solutions Limited</t>
  </si>
  <si>
    <t>Pasisi Enterprise Limited</t>
  </si>
  <si>
    <t>Khatiri Enterprise</t>
  </si>
  <si>
    <t>Shirsamo Agencies</t>
  </si>
  <si>
    <t>M/S Vimat enterprises limited</t>
  </si>
  <si>
    <t>M/S Lussio Construction Ltd</t>
  </si>
  <si>
    <t>M/s Dot Engineering construction</t>
  </si>
  <si>
    <t>M/S Jeraso Ent. Ltd</t>
  </si>
  <si>
    <t>M/S Mukhaso construction ltd</t>
  </si>
  <si>
    <t>M/S Besimu ent. ltd</t>
  </si>
  <si>
    <t>Namwaya Construction Ltd</t>
  </si>
  <si>
    <t>M/S Makololwe general agencies</t>
  </si>
  <si>
    <t>M/S Evadhi ent.</t>
  </si>
  <si>
    <t>M/S Ocean Drop ltd</t>
  </si>
  <si>
    <t>Wilkori Building and Civil Engineering Company Ltd</t>
  </si>
  <si>
    <t>Pedagogue icoporated ltd</t>
  </si>
  <si>
    <t>M/S Marforce trading company</t>
  </si>
  <si>
    <t xml:space="preserve">MS Filtego Group Ltd </t>
  </si>
  <si>
    <t>M/s Nabuyama General contractors limited</t>
  </si>
  <si>
    <t>MS Omuuma Ventures Ltd</t>
  </si>
  <si>
    <t>M/S Omuuma ventures ltd</t>
  </si>
  <si>
    <t xml:space="preserve">Olichem Enterprises </t>
  </si>
  <si>
    <t xml:space="preserve">M/S Shirnny general contractors bulding and civil engco Ltd   </t>
  </si>
  <si>
    <t>Frankism General Contractors</t>
  </si>
  <si>
    <t xml:space="preserve">Tuscany Company </t>
  </si>
  <si>
    <t>Henford Limited</t>
  </si>
  <si>
    <t>Barbola Company Limited</t>
  </si>
  <si>
    <t>Inter Regional Company Ltd</t>
  </si>
  <si>
    <t>Robamach Company Ltd</t>
  </si>
  <si>
    <t>Mosaic Oomph</t>
  </si>
  <si>
    <t>Ndombisa General Supplies</t>
  </si>
  <si>
    <t>Makololwe General Agencies</t>
  </si>
  <si>
    <t>Revovis Enterprises</t>
  </si>
  <si>
    <t>Daytime Renovators</t>
  </si>
  <si>
    <t>Sinawa Enterprises Ltd</t>
  </si>
  <si>
    <t xml:space="preserve">Tenestone Ltd </t>
  </si>
  <si>
    <t>M/S Nabwaya contractors co. ltd</t>
  </si>
  <si>
    <t>Nabwaya Contractors</t>
  </si>
  <si>
    <t>M/S Namwaya construction  co.Ltd</t>
  </si>
  <si>
    <t>Lunao enteprises</t>
  </si>
  <si>
    <t>M/S Kemasha Investment Co .Ltd</t>
  </si>
  <si>
    <t>M/S  Sinawa dispensary limite</t>
  </si>
  <si>
    <t>Mau Co Ltd</t>
  </si>
  <si>
    <t>Swalibora And And Mwasame K Ltd</t>
  </si>
  <si>
    <t xml:space="preserve">MS Befra Ltd </t>
  </si>
  <si>
    <t>Rova Capital Ltd</t>
  </si>
  <si>
    <t>M/S Purham Enterprise limited</t>
  </si>
  <si>
    <t>MS Qualtech Diverse Investment Ltd</t>
  </si>
  <si>
    <t>Piusrobi Investments</t>
  </si>
  <si>
    <t>Ommuma Ventures Ltd</t>
  </si>
  <si>
    <t>Sunkyung Logistics Limited</t>
  </si>
  <si>
    <t>Madini Extra</t>
  </si>
  <si>
    <t>Dot Engineering Construction</t>
  </si>
  <si>
    <t>Whitmala Enterprise</t>
  </si>
  <si>
    <t>Makhocas Builders Ltd</t>
  </si>
  <si>
    <t>Mifa Agencies</t>
  </si>
  <si>
    <t>Gabverox General Agencies Ltd</t>
  </si>
  <si>
    <t>Sobremax Supplies Ltd</t>
  </si>
  <si>
    <t>M/s Seth swan enterprises</t>
  </si>
  <si>
    <t>M/S Nabwaya contactors co. ltd</t>
  </si>
  <si>
    <t>M/S Makololwe Agencies</t>
  </si>
  <si>
    <t>M/S Zehnlite</t>
  </si>
  <si>
    <t>M/S Burest general agencies co.Ltd</t>
  </si>
  <si>
    <t>M/S Nabwaya contractors company Ltd</t>
  </si>
  <si>
    <t>Calemart International Company Limited</t>
  </si>
  <si>
    <t>Hertz Investments Ltd</t>
  </si>
  <si>
    <t>Gabverox General Agencies Limited</t>
  </si>
  <si>
    <t>M/S Hedka Agencies Ltd</t>
  </si>
  <si>
    <t>1166990/2022-23</t>
  </si>
  <si>
    <t>Calemart Company Limited</t>
  </si>
  <si>
    <t>Multiple Dimensions Ltd</t>
  </si>
  <si>
    <t>Yazeem Ltd</t>
  </si>
  <si>
    <t>Westlink Electrical and Hardware Ltd</t>
  </si>
  <si>
    <t>PAED Hope Enterprises</t>
  </si>
  <si>
    <t>Jono Logistics</t>
  </si>
  <si>
    <t>902862/2021-22</t>
  </si>
  <si>
    <t>Aquascope Services Ltd</t>
  </si>
  <si>
    <t>Ryagle Enterprises Ltd</t>
  </si>
  <si>
    <t>1477172/2023-24</t>
  </si>
  <si>
    <t>Delle International Ltd</t>
  </si>
  <si>
    <t>Focus Point Systems Ltd</t>
  </si>
  <si>
    <t xml:space="preserve">Nabwaya  contractors </t>
  </si>
  <si>
    <t>M/S Gashame solution enterprises</t>
  </si>
  <si>
    <t>M/S Jadefrost Construction Ltd</t>
  </si>
  <si>
    <t>M/s integrated services delivery isd logistics ltd p.o. Box 2296-30200 nairobi</t>
  </si>
  <si>
    <t xml:space="preserve">Glowan limited
</t>
  </si>
  <si>
    <t>2019/2020</t>
  </si>
  <si>
    <t>The nation media</t>
  </si>
  <si>
    <t>The standard group</t>
  </si>
  <si>
    <t>The star publication</t>
  </si>
  <si>
    <t>2018/2019</t>
  </si>
  <si>
    <t>Minata hotels</t>
  </si>
  <si>
    <t>Kika Hotel</t>
  </si>
  <si>
    <t xml:space="preserve">Satellite view hotel </t>
  </si>
  <si>
    <t>13/12/2021</t>
  </si>
  <si>
    <t>Divine home resort</t>
  </si>
  <si>
    <t>2022/2023</t>
  </si>
  <si>
    <t>Ocharo kebira and co. Advocates</t>
  </si>
  <si>
    <t>Prudential west insurance agency</t>
  </si>
  <si>
    <t>Standard group plc</t>
  </si>
  <si>
    <t>Nation Media</t>
  </si>
  <si>
    <t>African Touch safaris</t>
  </si>
  <si>
    <t>11/2/2022/ 13/6/2024</t>
  </si>
  <si>
    <t xml:space="preserve">Mlimani gardens hotel ltd </t>
  </si>
  <si>
    <t>29/06/2023</t>
  </si>
  <si>
    <t xml:space="preserve">Millsview hotel ltd </t>
  </si>
  <si>
    <t>23/12/2022</t>
  </si>
  <si>
    <t>27/02/2024</t>
  </si>
  <si>
    <t>Joventure hotel</t>
  </si>
  <si>
    <t>1ST MARCH 2022</t>
  </si>
  <si>
    <t>Mabanga atc</t>
  </si>
  <si>
    <t>Bungoma country side inn</t>
  </si>
  <si>
    <t>Mlimani hotel limited</t>
  </si>
  <si>
    <t>Sawan Hotel</t>
  </si>
  <si>
    <t>Mliman Gardens</t>
  </si>
  <si>
    <t>Mliman Garden hotel</t>
  </si>
  <si>
    <t>Mlimani Gardens hotel</t>
  </si>
  <si>
    <t>430 Resort- Mabanga</t>
  </si>
  <si>
    <t>Willard Guest House Hotel</t>
  </si>
  <si>
    <t>Milimani Gardens Hotel</t>
  </si>
  <si>
    <t>Ndupawa Holdings</t>
  </si>
  <si>
    <t>Vittoria suites</t>
  </si>
  <si>
    <t>20/12/2023</t>
  </si>
  <si>
    <t>The perch hotel</t>
  </si>
  <si>
    <t>M/S Willard Guest House</t>
  </si>
  <si>
    <t>Mlimani gardens</t>
  </si>
  <si>
    <t>Milimani gardens hotel</t>
  </si>
  <si>
    <t>Mlimani Gardens</t>
  </si>
  <si>
    <t>Mlimani Gardens limited</t>
  </si>
  <si>
    <t>1499085-2023-2024</t>
  </si>
  <si>
    <t>Hotel Aturkan</t>
  </si>
  <si>
    <t>Reinos Cleaning Services</t>
  </si>
  <si>
    <t>Brightshine Enterprises</t>
  </si>
  <si>
    <t>Ms Kika Hotel</t>
  </si>
  <si>
    <t>Bonito hotels</t>
  </si>
  <si>
    <t>County Green Hotel</t>
  </si>
  <si>
    <t>Itoya Hotel</t>
  </si>
  <si>
    <t>14/12/2023</t>
  </si>
  <si>
    <t>30/11/2023</t>
  </si>
  <si>
    <t>22/2/2023</t>
  </si>
  <si>
    <t>Divine Homes Resort ltd.</t>
  </si>
  <si>
    <t>Aminata hotel</t>
  </si>
  <si>
    <t xml:space="preserve">joventure </t>
  </si>
  <si>
    <t>Prudential West insurance</t>
  </si>
  <si>
    <t>17/04/2023</t>
  </si>
  <si>
    <t xml:space="preserve">Amani wekesa &amp; associates advocates </t>
  </si>
  <si>
    <t>NEG:1365209</t>
  </si>
  <si>
    <t>Prudential west insurance</t>
  </si>
  <si>
    <t>Wape security service ltd</t>
  </si>
  <si>
    <t>Crown Force Security Services</t>
  </si>
  <si>
    <t>Pride  Kings Services</t>
  </si>
  <si>
    <t>Wape Security Services</t>
  </si>
  <si>
    <t xml:space="preserve">MS Gresea Holding Ltd </t>
  </si>
  <si>
    <t>Trusima venture limited</t>
  </si>
  <si>
    <t>Maroro Entreprises</t>
  </si>
  <si>
    <t>Slvion investment compan</t>
  </si>
  <si>
    <t>Mid firm enterprises</t>
  </si>
  <si>
    <t>Evacameline company</t>
  </si>
  <si>
    <t>HQ printers Intl ltd</t>
  </si>
  <si>
    <t>Wiwama Investments</t>
  </si>
  <si>
    <t>Mariko Enterprises</t>
  </si>
  <si>
    <t>Takhatakha Enterprises</t>
  </si>
  <si>
    <t>Swanstorm international limited</t>
  </si>
  <si>
    <t>Laxet ltd</t>
  </si>
  <si>
    <t>Waiwand general solution</t>
  </si>
  <si>
    <t>Tenancity Co.ltd</t>
  </si>
  <si>
    <t>White Jewel Co ventures ltd</t>
  </si>
  <si>
    <t>M/s Schenker General Mechandise and contractors</t>
  </si>
  <si>
    <t>29/4/2024</t>
  </si>
  <si>
    <t>M/s Donama Altimate ltd</t>
  </si>
  <si>
    <t>27/11/2023</t>
  </si>
  <si>
    <t>M/s Mijam Enterprises ltd</t>
  </si>
  <si>
    <t>21/2/2024</t>
  </si>
  <si>
    <t>M/s  Sinawa Enterprises LTD</t>
  </si>
  <si>
    <t>Deprine Holding Limited</t>
  </si>
  <si>
    <t>12th Apr 2024</t>
  </si>
  <si>
    <t>Dovas Pharmacy</t>
  </si>
  <si>
    <t>Sialo one general supplies</t>
  </si>
  <si>
    <t>Besimu general supplies</t>
  </si>
  <si>
    <t>Kenya urban forum (kuf)</t>
  </si>
  <si>
    <t>Intercity construction ltd</t>
  </si>
  <si>
    <t>M/S Kanze Solutions</t>
  </si>
  <si>
    <t>Multi Gibbs enterprises</t>
  </si>
  <si>
    <t>Sinawa enterprises</t>
  </si>
  <si>
    <t>Meresi building&amp;construction ltd</t>
  </si>
  <si>
    <t xml:space="preserve">Qualmax Property Investment </t>
  </si>
  <si>
    <t>27/1/22</t>
  </si>
  <si>
    <t>M/s telexas company ltd</t>
  </si>
  <si>
    <t>Kaulila Enterprises</t>
  </si>
  <si>
    <t>27/5/21</t>
  </si>
  <si>
    <t>Likifa(k)ltd.</t>
  </si>
  <si>
    <t>M/s meresi engineering works</t>
  </si>
  <si>
    <t>Mbig</t>
  </si>
  <si>
    <t xml:space="preserve">Philip asira </t>
  </si>
  <si>
    <t>Andrew juma</t>
  </si>
  <si>
    <t>Precision perfomance center</t>
  </si>
  <si>
    <t>1468864-2-2023-2024</t>
  </si>
  <si>
    <t xml:space="preserve">Moscar auto </t>
  </si>
  <si>
    <t>Namu &amp; Ibreeas Investment Ltd</t>
  </si>
  <si>
    <t>Precision perfomance center ltd</t>
  </si>
  <si>
    <t>Mali Safi Garage Ltd</t>
  </si>
  <si>
    <t>L.S.O No.1531763</t>
  </si>
  <si>
    <t>Terrenova Autospares Ltd</t>
  </si>
  <si>
    <t>Phica lubes auto garage</t>
  </si>
  <si>
    <t>Engo Garage</t>
  </si>
  <si>
    <t>Wape garage</t>
  </si>
  <si>
    <t>Hillview Eco-Tourism</t>
  </si>
  <si>
    <t>Sently solutions</t>
  </si>
  <si>
    <t xml:space="preserve">Sealton Co .Ltd </t>
  </si>
  <si>
    <t>Dataloop  Limited</t>
  </si>
  <si>
    <t>Frame Park</t>
  </si>
  <si>
    <t>Precision construction and general supplies</t>
  </si>
  <si>
    <t>Phelamix investments limited</t>
  </si>
  <si>
    <t>Ednew contractors limited</t>
  </si>
  <si>
    <t>Dennix limited</t>
  </si>
  <si>
    <t>Flagship</t>
  </si>
  <si>
    <t>Mautuma Stores</t>
  </si>
  <si>
    <t>Laverda company limited</t>
  </si>
  <si>
    <t>Wasser E.A Systems</t>
  </si>
  <si>
    <t>Devbees solutions</t>
  </si>
  <si>
    <t>Kanduyi construction</t>
  </si>
  <si>
    <t>Vertali general contractors ltd</t>
  </si>
  <si>
    <t>Hanal Investments</t>
  </si>
  <si>
    <t>Edga Security Systems</t>
  </si>
  <si>
    <t>Administration Police Service</t>
  </si>
  <si>
    <t xml:space="preserve">Terrenova </t>
  </si>
  <si>
    <t>Coltech investments limited</t>
  </si>
  <si>
    <t>M/S Avalanche Investments Limited</t>
  </si>
  <si>
    <t>25/02/2022, 24/03/2022, 29/04/2022 and 21/06/2022</t>
  </si>
  <si>
    <t>westdrop solutions ltd</t>
  </si>
  <si>
    <t>Chivas enterprises</t>
  </si>
  <si>
    <t>Shiffa Enterprises</t>
  </si>
  <si>
    <t>30/5/2022</t>
  </si>
  <si>
    <t>Augumarry enterprises</t>
  </si>
  <si>
    <t>Lamnas Investors</t>
  </si>
  <si>
    <t>Nawee enterprises</t>
  </si>
  <si>
    <t>Sarufi book center enterprises</t>
  </si>
  <si>
    <t>1356337-2023-2024</t>
  </si>
  <si>
    <t>Life west Link Insurance Agency Ltd</t>
  </si>
  <si>
    <t xml:space="preserve">Biju insurance co. </t>
  </si>
  <si>
    <t>Phinerock Ventures</t>
  </si>
  <si>
    <t>Medhi investment</t>
  </si>
  <si>
    <t>1387164-2023/2024</t>
  </si>
  <si>
    <t>Roseda General Traders</t>
  </si>
  <si>
    <t>Ben Wax Ltd</t>
  </si>
  <si>
    <t>Anweks ventures ltd</t>
  </si>
  <si>
    <t>Midland Emporium Ltd</t>
  </si>
  <si>
    <t xml:space="preserve"> M/s kenya seed company limited</t>
  </si>
  <si>
    <t>IFMIS NEG NO:769203-2019-2020</t>
  </si>
  <si>
    <t>Fantastic smart ltd</t>
  </si>
  <si>
    <t>Geineosis Limited</t>
  </si>
  <si>
    <t>Dovas pharmacy</t>
  </si>
  <si>
    <t>Geokid General Enterprise Limited</t>
  </si>
  <si>
    <t>Wasser E.A System</t>
  </si>
  <si>
    <t>904291-2021/2022</t>
  </si>
  <si>
    <t>M/s Pensha Enterprises ltd</t>
  </si>
  <si>
    <t>1356332-2023-2024</t>
  </si>
  <si>
    <t>Min Harleen Limited</t>
  </si>
  <si>
    <t>1356329-2023-2024</t>
  </si>
  <si>
    <t>Qualtech Diverse Investments Ltd</t>
  </si>
  <si>
    <t>Intergrated services</t>
  </si>
  <si>
    <t>Jerich Co. LTD</t>
  </si>
  <si>
    <t>M/s Felters investment</t>
  </si>
  <si>
    <t>Shreeji services</t>
  </si>
  <si>
    <t>1352960-2023-2024</t>
  </si>
  <si>
    <t xml:space="preserve">Gresea Holdings Ltd </t>
  </si>
  <si>
    <t>Golden edils ltd</t>
  </si>
  <si>
    <t>Evadhi Enterprises</t>
  </si>
  <si>
    <t>NEG:14755444-2023/24</t>
  </si>
  <si>
    <t>Lionel general office statioonary</t>
  </si>
  <si>
    <t>Rodhamin ent</t>
  </si>
  <si>
    <t>Fantastic Smart Enterprises</t>
  </si>
  <si>
    <t>1356330-2023-2024</t>
  </si>
  <si>
    <t>Demutut dominion limited</t>
  </si>
  <si>
    <t>Pentamo enterprises limited</t>
  </si>
  <si>
    <t>M/S Kotch Laboratory Solution</t>
  </si>
  <si>
    <t>Wanyalipopo  Enterprises</t>
  </si>
  <si>
    <t xml:space="preserve">Sesa Elimu </t>
  </si>
  <si>
    <t>Makololwe general agencies ltd</t>
  </si>
  <si>
    <t>Lunexa media agency enterprises</t>
  </si>
  <si>
    <t>2017/2018</t>
  </si>
  <si>
    <t>Fair deal</t>
  </si>
  <si>
    <t>Luneksa enterprises</t>
  </si>
  <si>
    <t>31/1/2023</t>
  </si>
  <si>
    <t>M/s Ngurika holding ltd</t>
  </si>
  <si>
    <t>Lunexa Enterprises</t>
  </si>
  <si>
    <t>Trinaup agencies</t>
  </si>
  <si>
    <t>1356336-2023/2024</t>
  </si>
  <si>
    <t>Geokid general enterprises ltd</t>
  </si>
  <si>
    <t>903301-2021/2022</t>
  </si>
  <si>
    <t>Kiboch ventures</t>
  </si>
  <si>
    <t>Pamu business enterprises</t>
  </si>
  <si>
    <t>1411252-2023/2024</t>
  </si>
  <si>
    <t>Jentachi Investments</t>
  </si>
  <si>
    <t>Tabkures ent</t>
  </si>
  <si>
    <t>1435951-2023-2024</t>
  </si>
  <si>
    <t>Flash brands and design</t>
  </si>
  <si>
    <t>138985-2023/2024</t>
  </si>
  <si>
    <t>NEG:1358252-2023-2024</t>
  </si>
  <si>
    <t>Webar enterprises</t>
  </si>
  <si>
    <t>Gg steal co. Limited</t>
  </si>
  <si>
    <t xml:space="preserve">Emat enterprise limited </t>
  </si>
  <si>
    <t>Markram Ltd</t>
  </si>
  <si>
    <t>M/s Rinamu chemisity</t>
  </si>
  <si>
    <t>M/s Blacktimber ltd</t>
  </si>
  <si>
    <t>M/s Krenshaw Limited</t>
  </si>
  <si>
    <t>1358898-2023/24</t>
  </si>
  <si>
    <t>Emat Enterprises</t>
  </si>
  <si>
    <t>Medhi investments</t>
  </si>
  <si>
    <t>29/6/2020</t>
  </si>
  <si>
    <t>Tribesh enterprise ltd</t>
  </si>
  <si>
    <t>21/06/2023</t>
  </si>
  <si>
    <t>Kerphine solutions</t>
  </si>
  <si>
    <t>20/3/2023</t>
  </si>
  <si>
    <t>Amylin chemist</t>
  </si>
  <si>
    <t>Meds</t>
  </si>
  <si>
    <t>Webmar investmet ltd</t>
  </si>
  <si>
    <t>Webmar Investment</t>
  </si>
  <si>
    <t>1388129/23/24</t>
  </si>
  <si>
    <t>Rodgab Africa Ltd</t>
  </si>
  <si>
    <t>Toben solutions ltd</t>
  </si>
  <si>
    <t xml:space="preserve">Hanal </t>
  </si>
  <si>
    <t>Kizakura construction company</t>
  </si>
  <si>
    <t>Avata Ventures ltd</t>
  </si>
  <si>
    <t>Erascom Enterprise ltd</t>
  </si>
  <si>
    <t>Kibo African Limited</t>
  </si>
  <si>
    <t>Glamax enterprises</t>
  </si>
  <si>
    <t>Brookhart health care</t>
  </si>
  <si>
    <t>07/03/2022,06/05/2022 and 23/05/2022</t>
  </si>
  <si>
    <t>touch Bee S;lutions ltd</t>
  </si>
  <si>
    <t>10/02/2022, 09/05/2022 and 12/04/2022</t>
  </si>
  <si>
    <t>Sunbleen General Suppliers</t>
  </si>
  <si>
    <t>16/2/2023</t>
  </si>
  <si>
    <t>Redhart supplies and construction ltd</t>
  </si>
  <si>
    <t>30/06/2023</t>
  </si>
  <si>
    <t>M/s aderema enterprises</t>
  </si>
  <si>
    <t>13/03/2024</t>
  </si>
  <si>
    <t>Fantastic smart enterprise</t>
  </si>
  <si>
    <t>14/3/2024</t>
  </si>
  <si>
    <t>Wasser E.A. Systems LTD</t>
  </si>
  <si>
    <t>Bleiden Enterprises</t>
  </si>
  <si>
    <t>Touch Bee S;lutions ltd</t>
  </si>
  <si>
    <t>Deprine holdings ltd</t>
  </si>
  <si>
    <t>Puritec logistics</t>
  </si>
  <si>
    <t>Piusrobby enterprises</t>
  </si>
  <si>
    <t>H/Q printers</t>
  </si>
  <si>
    <t>Mbamu gen contractors</t>
  </si>
  <si>
    <t xml:space="preserve">White calves </t>
  </si>
  <si>
    <t>Care Services Consultancy</t>
  </si>
  <si>
    <t>2015/16</t>
  </si>
  <si>
    <t>Glare technology</t>
  </si>
  <si>
    <t>Snowpeak ltd</t>
  </si>
  <si>
    <t>LSO.1986813</t>
  </si>
  <si>
    <t>The Nation Group Ltd</t>
  </si>
  <si>
    <t>Kimilili SPMC CR No.</t>
  </si>
  <si>
    <t>Advocates LLP</t>
  </si>
  <si>
    <t>BGM HC ELRC CON.  PET. NO. 1 of 2019</t>
  </si>
  <si>
    <t>Olando, Okello &amp; Luseneka Advocates</t>
  </si>
  <si>
    <t>Bgm HC Petition No. 6 of 2020</t>
  </si>
  <si>
    <t>Annex Mumalasi and Co. Advocates</t>
  </si>
  <si>
    <t>Bgm ELRC Pet. No. E002 of 2020</t>
  </si>
  <si>
    <t xml:space="preserve">Annet Mulasasi and Co. Advocates </t>
  </si>
  <si>
    <t>Wellaro Ltd</t>
  </si>
  <si>
    <t>Kimilili SPMCC No. 32 of 2019</t>
  </si>
  <si>
    <t>Wekesa and Simiyu Advocates</t>
  </si>
  <si>
    <t>Kenya Institute Of Supplies Management</t>
  </si>
  <si>
    <t>Icpak p.o. Box 59963-00200 nairobi</t>
  </si>
  <si>
    <t>Kism p.o .box 30400-00100 nairobi</t>
  </si>
  <si>
    <t>Association of government librarian</t>
  </si>
  <si>
    <t>Kenya school of government- mombasa</t>
  </si>
  <si>
    <t>Kenya school of government</t>
  </si>
  <si>
    <t xml:space="preserve">Damza limited
</t>
  </si>
  <si>
    <t xml:space="preserve">Befra ventures
</t>
  </si>
  <si>
    <t xml:space="preserve">Whitmala
</t>
  </si>
  <si>
    <t>Dynacorp Logistics</t>
  </si>
  <si>
    <t xml:space="preserve">Bargitoch
</t>
  </si>
  <si>
    <t>Dawson company limited</t>
  </si>
  <si>
    <t>Kellpats capital ltd</t>
  </si>
  <si>
    <t>Sylon supplies and consultancy limited</t>
  </si>
  <si>
    <t>Crowada contractors and general suppliers limited</t>
  </si>
  <si>
    <t>Remval enterprises limited</t>
  </si>
  <si>
    <t>Nzowasco</t>
  </si>
  <si>
    <t>B10132</t>
  </si>
  <si>
    <t>Institute Of Hrm</t>
  </si>
  <si>
    <t>COUNTY GOVERNMENT OF BUNGOMA</t>
  </si>
  <si>
    <t xml:space="preserve"> Advertising, awareness, and publicity campeigns </t>
  </si>
  <si>
    <t>Gender and culture</t>
  </si>
  <si>
    <t xml:space="preserve"> Provision of cartering service while Compilling of market survey report</t>
  </si>
  <si>
    <t>Health Sanitation</t>
  </si>
  <si>
    <t xml:space="preserve"> provision of catering  services for Task force meeting </t>
  </si>
  <si>
    <t>Advertisement</t>
  </si>
  <si>
    <t>Governors</t>
  </si>
  <si>
    <t>County Secretary</t>
  </si>
  <si>
    <t>Advertisement of high altitude training centra</t>
  </si>
  <si>
    <t>Advertisement of Sangalo Multipurpose Hall</t>
  </si>
  <si>
    <t>Advertisement publication for tender advertisement</t>
  </si>
  <si>
    <t>Trade &amp; Industrilisation</t>
  </si>
  <si>
    <t>Advertisement service for health and sanitation vacancies</t>
  </si>
  <si>
    <t>Health</t>
  </si>
  <si>
    <t>Air ticketing</t>
  </si>
  <si>
    <t>TIN 0423050676,TIN0423050676,TIN0423041159,TIN0423041156,TIN0423041077,TIN0423040991,TIN0223040882,TIN0423051368,TIN0423051547,TIN0423021405,TIN0223030588,TIN0423031334,TIN0423021262 &amp; TIN0223030251</t>
  </si>
  <si>
    <t>Education</t>
  </si>
  <si>
    <t>Air Trave Lcosts</t>
  </si>
  <si>
    <t>Finance &amp; Economic Planning</t>
  </si>
  <si>
    <t>Air travel for icpak training mombasa</t>
  </si>
  <si>
    <t>TIN0422111747</t>
  </si>
  <si>
    <t>Municipality</t>
  </si>
  <si>
    <t>TIN0423051402</t>
  </si>
  <si>
    <t>Air travel services</t>
  </si>
  <si>
    <t>Lands</t>
  </si>
  <si>
    <t>Housing</t>
  </si>
  <si>
    <t xml:space="preserve">Housing </t>
  </si>
  <si>
    <t>Air travel Services</t>
  </si>
  <si>
    <t xml:space="preserve">Lands  </t>
  </si>
  <si>
    <t>Annual renewal of kism membership</t>
  </si>
  <si>
    <t>KISMQT28480</t>
  </si>
  <si>
    <t>Annual subscription</t>
  </si>
  <si>
    <t>INV241838</t>
  </si>
  <si>
    <t>Ap Welfare</t>
  </si>
  <si>
    <t xml:space="preserve">Public Administration </t>
  </si>
  <si>
    <t>Catering during 2022 jamuhuri day</t>
  </si>
  <si>
    <t>Public administration</t>
  </si>
  <si>
    <t>Catering services</t>
  </si>
  <si>
    <t>Roads &amp; public works</t>
  </si>
  <si>
    <t>Governor</t>
  </si>
  <si>
    <t>Catering services for promotions</t>
  </si>
  <si>
    <t>Catering services-bonding</t>
  </si>
  <si>
    <t>Catering servicesfor procurement plan</t>
  </si>
  <si>
    <t>Catering services-training by internal audit</t>
  </si>
  <si>
    <t>CEF PROJECTS evaluation</t>
  </si>
  <si>
    <t>Cleaning services at bungoma ref. Hospital</t>
  </si>
  <si>
    <t>Public Administration</t>
  </si>
  <si>
    <t>Computer accessories</t>
  </si>
  <si>
    <t>Conference facilities</t>
  </si>
  <si>
    <t>INV. 2433</t>
  </si>
  <si>
    <t>Agriculture &amp; livestock</t>
  </si>
  <si>
    <t>Conference facilities while training chief offiers</t>
  </si>
  <si>
    <t>Finance</t>
  </si>
  <si>
    <t>Conference fee and accomodation charges</t>
  </si>
  <si>
    <t>Conference services</t>
  </si>
  <si>
    <t>conference servise provision for Preparation of MTEF budget</t>
  </si>
  <si>
    <t>Consolidation of procurement plan</t>
  </si>
  <si>
    <t>CONSULTANCY SERVICES FOR ROAD INVENTORY AND CONDITIONS SURVEY OF COUNTY ROADS</t>
  </si>
  <si>
    <t>Roads &amp; Public works</t>
  </si>
  <si>
    <t>Consultative Meeting With Mcas</t>
  </si>
  <si>
    <t>Consultative Meetings With Mcas</t>
  </si>
  <si>
    <t>County secretary boardroom meeting with county staff</t>
  </si>
  <si>
    <t>Day conference</t>
  </si>
  <si>
    <t>INV 2404</t>
  </si>
  <si>
    <t>Delivery of sprokat KCA976F</t>
  </si>
  <si>
    <t>Development of departmental policies</t>
  </si>
  <si>
    <t>IFMIS NEG NO: 774811 -2019-2020</t>
  </si>
  <si>
    <t>Electricity Bill</t>
  </si>
  <si>
    <t>Electricity bills</t>
  </si>
  <si>
    <t>Electricity Bills</t>
  </si>
  <si>
    <t xml:space="preserve">Trade, Energy and Industrilization </t>
  </si>
  <si>
    <t>Evaluation and report writing of projects</t>
  </si>
  <si>
    <t>Evaluation Of Cleaning Services</t>
  </si>
  <si>
    <t>Evaluation Of Medical Cover</t>
  </si>
  <si>
    <t>Evaluation Of Security Services</t>
  </si>
  <si>
    <t>Facilitation for FISP Beneficiaries Vetting Process and Issuance of Inputs</t>
  </si>
  <si>
    <t xml:space="preserve">Florien travell to morocco </t>
  </si>
  <si>
    <t>TIN0423060336</t>
  </si>
  <si>
    <t>Food and ration</t>
  </si>
  <si>
    <t>Fumigation services at Millo health centure</t>
  </si>
  <si>
    <t>General office supplies</t>
  </si>
  <si>
    <t>451/2</t>
  </si>
  <si>
    <t>General withholding tax</t>
  </si>
  <si>
    <t>County Secreatary</t>
  </si>
  <si>
    <t>Hotel and conference facilities</t>
  </si>
  <si>
    <t>Icpak seminar tuition fee</t>
  </si>
  <si>
    <t>INV415289</t>
  </si>
  <si>
    <t>Interna Audit,Risk &amp; Forensic Conference Fee</t>
  </si>
  <si>
    <t>Kaberwa-Kapsowony-Chesamisi-Maeni-Kamkuywa Water Project Phase I</t>
  </si>
  <si>
    <t>Water &amp; Toursim</t>
  </si>
  <si>
    <t xml:space="preserve">Kenya institute of supplies management training fees </t>
  </si>
  <si>
    <t>Kesra Revenue Forecasting Training Fee</t>
  </si>
  <si>
    <t>Ksg baringo campus</t>
  </si>
  <si>
    <t>Maintenance expenses- Motor vehicle</t>
  </si>
  <si>
    <t>1358378-</t>
  </si>
  <si>
    <t>Maintenance of MV</t>
  </si>
  <si>
    <t>Maintenance of MV –GKA 428K</t>
  </si>
  <si>
    <t>Major service and repair for tractor kca 460f</t>
  </si>
  <si>
    <t>media publicity</t>
  </si>
  <si>
    <t>Meeting on medical and allied services in all county facilities</t>
  </si>
  <si>
    <t>Mentenance expenses- motor vehicle</t>
  </si>
  <si>
    <t>office of the governor and deputy governor.</t>
  </si>
  <si>
    <t>Mortor vehicle tyres</t>
  </si>
  <si>
    <t>Motor vehicle maintenance</t>
  </si>
  <si>
    <t>Motor vehicle repair</t>
  </si>
  <si>
    <t>Motor vehicle repair and maintenance</t>
  </si>
  <si>
    <t>Motor Vehicle Repair and Maintenance</t>
  </si>
  <si>
    <t>Motor vehicle servicing</t>
  </si>
  <si>
    <t>1765506, 1933392</t>
  </si>
  <si>
    <t>Motor Vevicle Insurance Cover</t>
  </si>
  <si>
    <t>Motorbike And Motorvehicle Insurance Cover</t>
  </si>
  <si>
    <t>Newspaper advertising,awareness and publicity campaigs</t>
  </si>
  <si>
    <t xml:space="preserve">Normal routine service for vehicles </t>
  </si>
  <si>
    <t>Office accessories and printer</t>
  </si>
  <si>
    <t xml:space="preserve">Office rent </t>
  </si>
  <si>
    <t>Office supplies</t>
  </si>
  <si>
    <t>Other capital grants and trans</t>
  </si>
  <si>
    <t xml:space="preserve">Parcels despatched  </t>
  </si>
  <si>
    <t>EMS/W/6/2021</t>
  </si>
  <si>
    <t xml:space="preserve">Payment for advert services-cleaning services </t>
  </si>
  <si>
    <t>Payment For Adverticement</t>
  </si>
  <si>
    <t>Payment for assorted catering aitems</t>
  </si>
  <si>
    <t>Payment for lunches as attached</t>
  </si>
  <si>
    <t>Payment for motor vehicle insurance services</t>
  </si>
  <si>
    <t>Payment for postal services</t>
  </si>
  <si>
    <t>Payment For Posters And Fliers</t>
  </si>
  <si>
    <t>Payment for Purchase of Supplies of Pharmercutical</t>
  </si>
  <si>
    <t xml:space="preserve">Payment for supply and delivery of heavy duty photocopy </t>
  </si>
  <si>
    <t>Payment for supply of assorted items for talanta hela</t>
  </si>
  <si>
    <t>Payment for supply of fuel</t>
  </si>
  <si>
    <t>Payment For Supply Of Fuel</t>
  </si>
  <si>
    <t>Payment for the supply of news paper</t>
  </si>
  <si>
    <t>Payment Of Flags</t>
  </si>
  <si>
    <t>Payment Of Postal Charges</t>
  </si>
  <si>
    <t>Photographing of 40,000 pages of Bungoma County Care services Act 2019 and Bungoma Care financing regulations 2021</t>
  </si>
  <si>
    <t>plan preparation</t>
  </si>
  <si>
    <t>Postal Services</t>
  </si>
  <si>
    <t>Preparation of Draft County Lands Policy</t>
  </si>
  <si>
    <t>Preparation of IFMIS Annual procurement plan</t>
  </si>
  <si>
    <t>Preparation of Local Physical Land Use development plan for Kaptama</t>
  </si>
  <si>
    <t>1467854-2023-2024</t>
  </si>
  <si>
    <t>Preparation of Local physical land use development plans for Kamukuywa and Myanga urban Areas</t>
  </si>
  <si>
    <t>1186201/2022/23</t>
  </si>
  <si>
    <t>Preparation of Special Programme Strategic Plan</t>
  </si>
  <si>
    <t>1448719-1-</t>
  </si>
  <si>
    <t>Preparation of valuation roll for kimilili</t>
  </si>
  <si>
    <t>318/2018-19</t>
  </si>
  <si>
    <t xml:space="preserve">Procurement OF Chemicals for diisinfestion of Govt health facilities </t>
  </si>
  <si>
    <t>Procurement of uniform for the devolution conference 2023 in Eldoret</t>
  </si>
  <si>
    <t>Procurement Training Fee</t>
  </si>
  <si>
    <t>Provision for advertisement services</t>
  </si>
  <si>
    <t>CS171/CS176</t>
  </si>
  <si>
    <t>CS166</t>
  </si>
  <si>
    <t>CS20</t>
  </si>
  <si>
    <t>Provision for catering services and accommodation</t>
  </si>
  <si>
    <t>CS125</t>
  </si>
  <si>
    <t>Provision for catering services and conference facility for staffs retreat in kisumu</t>
  </si>
  <si>
    <t xml:space="preserve">provision for catering services for framework agreement  report writing </t>
  </si>
  <si>
    <t>Provision for conference</t>
  </si>
  <si>
    <t>Provision for full board conference services for evaluation committee</t>
  </si>
  <si>
    <t>LSO.1531866</t>
  </si>
  <si>
    <t>Provision for legal services</t>
  </si>
  <si>
    <t>CS238</t>
  </si>
  <si>
    <t>Provision for motor vehicle insurance services</t>
  </si>
  <si>
    <t>Provision for space order for advertisement</t>
  </si>
  <si>
    <t>Provision of advertising services for Fertilizer and Maize Seed</t>
  </si>
  <si>
    <t>Provision of air tickets and traveling services</t>
  </si>
  <si>
    <t>CS152</t>
  </si>
  <si>
    <t>Provision of airtickets</t>
  </si>
  <si>
    <t xml:space="preserve">Various </t>
  </si>
  <si>
    <t>county public service board</t>
  </si>
  <si>
    <t>Provision of catering  Evaluation of tenders</t>
  </si>
  <si>
    <t xml:space="preserve">Provision of catering and conference services </t>
  </si>
  <si>
    <t>1909813/1909814/1173365</t>
  </si>
  <si>
    <t>625,578,,579,566,587,621</t>
  </si>
  <si>
    <t>MVH124</t>
  </si>
  <si>
    <t>1773665/1773667</t>
  </si>
  <si>
    <t>Provision of catering for CEF projects evaluation</t>
  </si>
  <si>
    <t>Provision of catering service</t>
  </si>
  <si>
    <t>INVOICE NO. 032</t>
  </si>
  <si>
    <t xml:space="preserve">provision of catering service for depertmental operation </t>
  </si>
  <si>
    <t>provision of catering service for depertmental operation meeting</t>
  </si>
  <si>
    <t>provision of catering service for depertmental operations+</t>
  </si>
  <si>
    <t>Provision of catering services</t>
  </si>
  <si>
    <t>1773661/1773666</t>
  </si>
  <si>
    <t>1773661/</t>
  </si>
  <si>
    <t>Provision of Catering Services During Agricultural Field Day in Tuuti/Marakaru Ward</t>
  </si>
  <si>
    <t>Provision of catering services during departmental policy drafting workshops</t>
  </si>
  <si>
    <t>provision of catering services for budget consultative meeting</t>
  </si>
  <si>
    <t>provision of catering services for plans preparation</t>
  </si>
  <si>
    <t>Provision of catering services-Preparation of annual plan draft</t>
  </si>
  <si>
    <t xml:space="preserve">Education </t>
  </si>
  <si>
    <t xml:space="preserve">provision of catering srervice for 300 bed capacity medical equipments evaluation </t>
  </si>
  <si>
    <t>Provision Of Cleaning Services</t>
  </si>
  <si>
    <t xml:space="preserve">Provision of Conference and catering services </t>
  </si>
  <si>
    <t>Provision of conference facility</t>
  </si>
  <si>
    <t>INVOICE NO.57779</t>
  </si>
  <si>
    <t>Provision of conference service during E-subsidy training</t>
  </si>
  <si>
    <t>Provision of conference service during KAMIS training</t>
  </si>
  <si>
    <t>Provision of Conference service for FISP evaluation committee workshop</t>
  </si>
  <si>
    <t>Provision of Full Board &amp; Conference Services</t>
  </si>
  <si>
    <t xml:space="preserve">provision of hotel services </t>
  </si>
  <si>
    <t>provision of insurance services</t>
  </si>
  <si>
    <t>Mabanga ATC</t>
  </si>
  <si>
    <t>Provision of legal services</t>
  </si>
  <si>
    <t>Provision of M/V Insurance Cover</t>
  </si>
  <si>
    <t xml:space="preserve">Provision Of Maintanance Of Motor Vehicles </t>
  </si>
  <si>
    <t>Provision of security services</t>
  </si>
  <si>
    <t>BGM/CNTY/AGRI/23/2015</t>
  </si>
  <si>
    <t>Provision Of Security Services</t>
  </si>
  <si>
    <t xml:space="preserve">Purchase  of non- pharmaceticals </t>
  </si>
  <si>
    <t>Purchase of computers</t>
  </si>
  <si>
    <t>4092/4093</t>
  </si>
  <si>
    <t>Purchase of ict equipment’s</t>
  </si>
  <si>
    <t>CS124</t>
  </si>
  <si>
    <t>Purchase of ict items-audit department</t>
  </si>
  <si>
    <t>Purchase of identification cards for Executive drivers</t>
  </si>
  <si>
    <t>Purchase of non-pharmaceuticals</t>
  </si>
  <si>
    <t xml:space="preserve">Purchase of office furnitures </t>
  </si>
  <si>
    <t>Purchase of patient bed linen beddings and related items</t>
  </si>
  <si>
    <t>Purchase of pharmaceuticakls</t>
  </si>
  <si>
    <t xml:space="preserve">Purchase of pharmaceuticals </t>
  </si>
  <si>
    <t>Purchase of stationery</t>
  </si>
  <si>
    <t>Registration fees (kuf) workshop</t>
  </si>
  <si>
    <t>KUF-6217029</t>
  </si>
  <si>
    <t>Rent For Blackhouse</t>
  </si>
  <si>
    <t>Rent for mitua soysambu ward fy2021/2022</t>
  </si>
  <si>
    <t>Rent for ward admin</t>
  </si>
  <si>
    <t>Repair &amp; servicing 39CG008A</t>
  </si>
  <si>
    <t>Repair &amp; servicing Land cruiser PRADO KCX165K</t>
  </si>
  <si>
    <t>Repair &amp; servicing New holand grader KCD728G</t>
  </si>
  <si>
    <t>Repair &amp; servicing Toyota D cabin 39CG042A</t>
  </si>
  <si>
    <t>Repair &amp; servicing Toyota D cabin KCX135K</t>
  </si>
  <si>
    <t>Repair &amp; servicing Toyota D cabin KCX137K</t>
  </si>
  <si>
    <t>Repair &amp; servicing Toyota D cabin KDW323V</t>
  </si>
  <si>
    <t>Repair &amp; servicing Toyota Prado KCX131K</t>
  </si>
  <si>
    <t>Repair and maintanance of motor vehicle</t>
  </si>
  <si>
    <t>Repair and Maintenance of Motorvehicle</t>
  </si>
  <si>
    <t>Repair And Maintenance Of Printers And Photocopiers</t>
  </si>
  <si>
    <t>Repair and service of motor vehicles</t>
  </si>
  <si>
    <t>M3-PPC</t>
  </si>
  <si>
    <t>Repair of 39CG057A</t>
  </si>
  <si>
    <t>REPAIR OF GRADER-KBJ 7300 KOMATSU</t>
  </si>
  <si>
    <t>Repair of MV 39CG013A</t>
  </si>
  <si>
    <t>Repair services</t>
  </si>
  <si>
    <t>Report writing for framework contract</t>
  </si>
  <si>
    <t>Request for signage services as per attached document</t>
  </si>
  <si>
    <t>Review  of Local Physical Land Use development plan for Webuye.</t>
  </si>
  <si>
    <t>1471767-2/2023/2024</t>
  </si>
  <si>
    <t>Security Service</t>
  </si>
  <si>
    <t>Security Services Offered At Governors Residence</t>
  </si>
  <si>
    <t>Servicing of department vehicles</t>
  </si>
  <si>
    <t>supply and delivery Food and ration</t>
  </si>
  <si>
    <t>Supply And Delivery Furniture</t>
  </si>
  <si>
    <t>1478760-2023-</t>
  </si>
  <si>
    <t>Supply and delivery of 2-month old chicken birds</t>
  </si>
  <si>
    <t xml:space="preserve">Supply and delivery of accessories for computers and printers </t>
  </si>
  <si>
    <t>supply and delivery of animal feeds</t>
  </si>
  <si>
    <t>Supply and delivery of assorted catering items</t>
  </si>
  <si>
    <t>Supply and delivery of assorted general office supplies</t>
  </si>
  <si>
    <t>Supply and delivery of car insurance</t>
  </si>
  <si>
    <t>Supply And Delivery Of Car Insurance</t>
  </si>
  <si>
    <t>1448660-2023-2024</t>
  </si>
  <si>
    <t>Supply and delivery of catering items</t>
  </si>
  <si>
    <t>Supply and delivery of Catering items</t>
  </si>
  <si>
    <t>Supply And Delivery Of Catering Items</t>
  </si>
  <si>
    <t>1448657-2023-</t>
  </si>
  <si>
    <t>Supply and delivery of Certified Fertilizer</t>
  </si>
  <si>
    <t>Supply and delivery of certified maize seed</t>
  </si>
  <si>
    <t>DIRECT  2020/2021</t>
  </si>
  <si>
    <t>Supply and delivery of cleaning material</t>
  </si>
  <si>
    <t>Neg no. 932950-2021/2022</t>
  </si>
  <si>
    <t>Supply And Delivery Of Cleaning Materials</t>
  </si>
  <si>
    <t>Supply and delivery of cleaning materials</t>
  </si>
  <si>
    <t>Supply and delivery of coller T-shirts</t>
  </si>
  <si>
    <t>Supply And Delivery Of Computer  Accessory</t>
  </si>
  <si>
    <t>Supply and delivery of computer accessories.</t>
  </si>
  <si>
    <t>Supply and delivery of computers accessories</t>
  </si>
  <si>
    <t>Supply and Delivery of computers and accessories for education</t>
  </si>
  <si>
    <t>Supply and Delivery of computers and accessories for VTC</t>
  </si>
  <si>
    <t>supply and delivery of drilling rig materials</t>
  </si>
  <si>
    <t>Contract</t>
  </si>
  <si>
    <t>Supply and delivery of drugs</t>
  </si>
  <si>
    <t xml:space="preserve">Supply and delivery of food stuffs  </t>
  </si>
  <si>
    <t>Supply and delivery of fuel</t>
  </si>
  <si>
    <t>Supply and delivery of furniture</t>
  </si>
  <si>
    <t>Supply and delivery of hp laptop</t>
  </si>
  <si>
    <t>Neg no.934628-2021-2022 LPO 3163164</t>
  </si>
  <si>
    <t>supply and delivery of ICT equipments</t>
  </si>
  <si>
    <t>Supply and delivery of ict items for for communication department-special programmes department</t>
  </si>
  <si>
    <t>w056</t>
  </si>
  <si>
    <t>Supply And Delivery of Kicosca Uniforms</t>
  </si>
  <si>
    <t>Supply And Delivery Of Kitchen Items</t>
  </si>
  <si>
    <t>1448710-2023-</t>
  </si>
  <si>
    <t>Supply and delivery of Laptops ,Desktops and UPS 650 VA Back up</t>
  </si>
  <si>
    <t>Supply and Delivery of learning materials</t>
  </si>
  <si>
    <t>Supply and delivery of media items for communication department-special programmes department</t>
  </si>
  <si>
    <t>Supply and delivery of medical equipment for Eluuya dispensary in Milima ward</t>
  </si>
  <si>
    <t>Supply and delivery of medical equipment for Kubura and Kaboiywo</t>
  </si>
  <si>
    <t>Supply and Delivery of Newspapers</t>
  </si>
  <si>
    <t>Supply and delivery of office cattering</t>
  </si>
  <si>
    <t>Neg.no.938630-3/2021/2022 LPO 3163165</t>
  </si>
  <si>
    <t>Supply and delivery of office general stationery</t>
  </si>
  <si>
    <t>Neg  no.934830-3/2021/2022</t>
  </si>
  <si>
    <t>Supply and Delivery of office supplies</t>
  </si>
  <si>
    <t xml:space="preserve">Supply and delivery of oxagel </t>
  </si>
  <si>
    <t>Supply and Delivery of printing items</t>
  </si>
  <si>
    <t>Supply and delivery of sanitary and cleaning materials</t>
  </si>
  <si>
    <t>Supply and delivery of staff uniform</t>
  </si>
  <si>
    <t>0008028</t>
  </si>
  <si>
    <t>040</t>
  </si>
  <si>
    <t>Supply and delivery of stationary</t>
  </si>
  <si>
    <t>Supply and delivery of stationary in the department of Health</t>
  </si>
  <si>
    <t xml:space="preserve">Supply and delivery of Stationery </t>
  </si>
  <si>
    <t>Supply And Delivery Of Success Cards</t>
  </si>
  <si>
    <t>1365060-</t>
  </si>
  <si>
    <t>supply and delivery of toiletries</t>
  </si>
  <si>
    <t>Supply And Delivery of Tonners</t>
  </si>
  <si>
    <t>Supply and delivery of tonners</t>
  </si>
  <si>
    <t>county Secretary</t>
  </si>
  <si>
    <t>CS236</t>
  </si>
  <si>
    <t>Supply and delivery of Tonners (LEGAL)</t>
  </si>
  <si>
    <t>Supply and delivery of Uniforms</t>
  </si>
  <si>
    <t xml:space="preserve">Supply and delivery ofnon- pharmaceuticals </t>
  </si>
  <si>
    <t>Supply and delvery of non pharmaceuticals</t>
  </si>
  <si>
    <t>Supply Installation Testion and Commissioning of GIS networking on a mapping platform</t>
  </si>
  <si>
    <t>1170356/2022/23</t>
  </si>
  <si>
    <t>supply of beddings and linen</t>
  </si>
  <si>
    <t>Supply of cleaning materials</t>
  </si>
  <si>
    <t>Supply of computer accessories</t>
  </si>
  <si>
    <t>Supply of corporate uniforms</t>
  </si>
  <si>
    <t>1294865-2022/2023</t>
  </si>
  <si>
    <t>Supply of drugs</t>
  </si>
  <si>
    <t>80560,80549,80558 &amp; 80567</t>
  </si>
  <si>
    <t xml:space="preserve">Supply of drugs </t>
  </si>
  <si>
    <t>482/603</t>
  </si>
  <si>
    <t>Supply of drugs at kimilili sch</t>
  </si>
  <si>
    <t>Supply of fuel</t>
  </si>
  <si>
    <t>Supply of fuel and lubricants</t>
  </si>
  <si>
    <t>supply of fuels</t>
  </si>
  <si>
    <t>Supply of furniture</t>
  </si>
  <si>
    <t>supply of furniture</t>
  </si>
  <si>
    <t>1478679-2023-</t>
  </si>
  <si>
    <t>Supply Of Furniture</t>
  </si>
  <si>
    <t>1478753-1-</t>
  </si>
  <si>
    <t>Supply of ict items</t>
  </si>
  <si>
    <t xml:space="preserve">Supply of Lab reagents </t>
  </si>
  <si>
    <t>Supply Of Motorbikes</t>
  </si>
  <si>
    <t>supply of news paper</t>
  </si>
  <si>
    <t>Supply of non pharms</t>
  </si>
  <si>
    <t>Supply of Non pharms webuye Hosp</t>
  </si>
  <si>
    <t>Supply of nonpharms</t>
  </si>
  <si>
    <t>Supply of office furniture</t>
  </si>
  <si>
    <t>1288566-2-2022/2023</t>
  </si>
  <si>
    <t>Supply of office photocopier</t>
  </si>
  <si>
    <t>inv 037</t>
  </si>
  <si>
    <t>Supply Of Office Stationary</t>
  </si>
  <si>
    <t>1358386/202</t>
  </si>
  <si>
    <t>Supply of office stationery</t>
  </si>
  <si>
    <t>25300094, 2530095 &amp; 2530096</t>
  </si>
  <si>
    <t>Inv 02/03</t>
  </si>
  <si>
    <t>supply of perishables</t>
  </si>
  <si>
    <t>supply of pharms webuye</t>
  </si>
  <si>
    <t>Supply Of Sanitary Materials</t>
  </si>
  <si>
    <t>1448659-2023-2024</t>
  </si>
  <si>
    <t>Supply of stationary</t>
  </si>
  <si>
    <t>Supply Of Stationary</t>
  </si>
  <si>
    <t>1478764-2023-</t>
  </si>
  <si>
    <t>Supply Of Tyres</t>
  </si>
  <si>
    <t>Supply of tyres</t>
  </si>
  <si>
    <t>Supply of tyres for public adminstration</t>
  </si>
  <si>
    <t xml:space="preserve">Supply Of Uniforms </t>
  </si>
  <si>
    <t>Supplyand delivery of non pharms to mt.elgon sch.</t>
  </si>
  <si>
    <t>suppy of mamapacks</t>
  </si>
  <si>
    <t>Tender Advertisement</t>
  </si>
  <si>
    <t xml:space="preserve">The applicant seeks the court to issue restraining orders to Kimilili Town Administrator from misusing the order issued on 07/11/2016. </t>
  </si>
  <si>
    <t>The global procurement academy training fees</t>
  </si>
  <si>
    <t>The petitioner is a Trade Union. The complaint raised is that the petitioner members were issued letters of appointment on casual terms</t>
  </si>
  <si>
    <t>Public Service Management &amp; Administration</t>
  </si>
  <si>
    <t>The Petitioner is seeking for orders to stop the leasing of Nzoia Sugar Co. for 25 years until key stakeholders including farmers are involved through public participation.</t>
  </si>
  <si>
    <t>Agriculture, Livestock, Fisheries, Irrigation &amp; Co-operatives</t>
  </si>
  <si>
    <t>The petitioners are sought for interim orders barring the County Govt. from proceeding with interviews, recruitment, employment, designation and deployment of village administrators in any of the 236 village administrative units.</t>
  </si>
  <si>
    <t>This is a land ownership dispute involving land parcel No. KIMILILI/SIKHENDU/714.</t>
  </si>
  <si>
    <t>Lands, Urban &amp; Physical Planning</t>
  </si>
  <si>
    <t>Training Fees</t>
  </si>
  <si>
    <t>Training services</t>
  </si>
  <si>
    <t>KISMINV14502</t>
  </si>
  <si>
    <t>Tuition fee</t>
  </si>
  <si>
    <t>Tuition fees for kism</t>
  </si>
  <si>
    <t>INVOICE NO.  PS1069245</t>
  </si>
  <si>
    <t>Tution fees corporate governance course to one board member</t>
  </si>
  <si>
    <t>OAPP176090</t>
  </si>
  <si>
    <t>Water Bill For Bungoma Municipal Market</t>
  </si>
  <si>
    <t>Women In Procurement And Supply Chain Forum Fee</t>
  </si>
  <si>
    <t>Workplace Policies And Procedures Seminar Fee</t>
  </si>
  <si>
    <t>2023-2024</t>
  </si>
  <si>
    <t>2023/24</t>
  </si>
  <si>
    <t>2022-2023</t>
  </si>
  <si>
    <t>2021/2022</t>
  </si>
  <si>
    <t>2021-2022</t>
  </si>
  <si>
    <t>2019-2020</t>
  </si>
  <si>
    <t>2018-2019</t>
  </si>
  <si>
    <t>2020-2021</t>
  </si>
  <si>
    <t>2014-2015</t>
  </si>
  <si>
    <t>2024-2025</t>
  </si>
  <si>
    <t>Department</t>
  </si>
  <si>
    <t>LIST OF PENDING BILLS (PAYABLES) AS AT 30TH JUNE 2024</t>
  </si>
  <si>
    <t>CONSOLIDATED LIST OF PENDING BILLS (PAYABLES) AS AT 30TH JUNE 2024</t>
  </si>
  <si>
    <t>DEPARTMENT NAME: ALL</t>
  </si>
  <si>
    <t>2021/22-2023/24</t>
  </si>
  <si>
    <t>2202/2018</t>
  </si>
  <si>
    <t>Bugaa water project in Elgon Ward</t>
  </si>
  <si>
    <t>Completion of Commodity store at BCRH</t>
  </si>
  <si>
    <t>Completion of high altitude training centre</t>
  </si>
  <si>
    <t>NEG:1361728-2023-2024</t>
  </si>
  <si>
    <t>Completion of sangalo mutipurpose hall</t>
  </si>
  <si>
    <t>NEG:1262219-2023-2024</t>
  </si>
  <si>
    <t>Constrauctiom of office block</t>
  </si>
  <si>
    <t>1188553/2022/2023</t>
  </si>
  <si>
    <t>Construction and protection of 6no. Water springs in misikhu ward</t>
  </si>
  <si>
    <t>911368-2-2021/2022</t>
  </si>
  <si>
    <t>Construction and Protection of 8no. Water Springs in Milima ward</t>
  </si>
  <si>
    <t>Construction dispensary at malinda market</t>
  </si>
  <si>
    <t>830129-2019/2020</t>
  </si>
  <si>
    <t>Construction of 4NO. Doors pit latrines at  Khachonge dispensary</t>
  </si>
  <si>
    <t>Construction of ablution block and 100 person septik tank at maeni youth plytechnic .</t>
  </si>
  <si>
    <t>Construction of Bumula DFCS Milk Cooler House</t>
  </si>
  <si>
    <t>Construction of dispensary at Misanga in Bukembe East ward</t>
  </si>
  <si>
    <t>Construction Of Gate And Fencing of Maeni Warehouse</t>
  </si>
  <si>
    <t>Construction of male and female wards at machakha dispensary</t>
  </si>
  <si>
    <t>Construction of Modern Stalls and Shades at Kamukuywa Market</t>
  </si>
  <si>
    <t>1289356/2022-23</t>
  </si>
  <si>
    <t>Construction of nalondo stadium</t>
  </si>
  <si>
    <t>Construction Of Namwela Coffee Warehouse</t>
  </si>
  <si>
    <t>Construction of nandika water project in siboti ward</t>
  </si>
  <si>
    <t>Construction of out-patient wing at chwele kmtc.</t>
  </si>
  <si>
    <t>Construction of perimeter fence and office at Bungoma dumpsite phase II</t>
  </si>
  <si>
    <t>Construction of sangalo multipurpose hall</t>
  </si>
  <si>
    <t>Construction of sewerline at Webuye</t>
  </si>
  <si>
    <t>Construction of ward offices</t>
  </si>
  <si>
    <t>Contractors retention money</t>
  </si>
  <si>
    <t>Contractors Retention Money</t>
  </si>
  <si>
    <t xml:space="preserve">Drilling And Equiping Of 4 No. Of Boreholes With Hand Pumps </t>
  </si>
  <si>
    <t>Drilling and Equipping of Sirende Borehole and Solarisation of Savana Dispensary Borehole in Mihuu Ward</t>
  </si>
  <si>
    <t>Drilling and Equipping of Walala and Siloba Primary Schools Boreholes in Musikoma ward</t>
  </si>
  <si>
    <t>Drilling and Equipping of Webuye S.A Primary Borehole in Matulo Ward</t>
  </si>
  <si>
    <t>Drilling And Upgrading Of Misanga Market Borehole In Bukembe East Ward.</t>
  </si>
  <si>
    <t>Drilling and Upgrading of Misikhu Market Borehole and  upgrading of Sinoko Health Centre in Ndivisi Ward</t>
  </si>
  <si>
    <t>Drilling and Upgrading of Mteremko Borehole in Khalaba Ward</t>
  </si>
  <si>
    <t>Drilling and upgrading of nanfata primary and kaburevu primary borehole in siboti ward</t>
  </si>
  <si>
    <t>1166522-2022/2023</t>
  </si>
  <si>
    <t>Drilling Of  Namatondoi Primary Borehole In Bokoli Ward</t>
  </si>
  <si>
    <t>Drilling of borehole at matunda market  ,machakha and bumang'ale</t>
  </si>
  <si>
    <t>Erection and completion of classrom at mungore youth polytechni in khasoko ward</t>
  </si>
  <si>
    <t>BGM/CNTY/CEF/QTN/9/2016-2017</t>
  </si>
  <si>
    <t>finance &amp; economical planning</t>
  </si>
  <si>
    <t>Erection and completion of metallic stand at mbakalo stadium</t>
  </si>
  <si>
    <t>IFMIS NEG NO:1178746-2022/23</t>
  </si>
  <si>
    <t>Erection and completion of youth empowerment centre at ndivisi ward</t>
  </si>
  <si>
    <t>IFMIS NEG NO: 1178744</t>
  </si>
  <si>
    <t>Erection and completion works for outpatient department Chebwek Dispensary</t>
  </si>
  <si>
    <t>Erection and completion works of maternity wing at Chebukwabi dispensary</t>
  </si>
  <si>
    <t>Erection of Chainlink Fence and gate at Sirandafu FCS</t>
  </si>
  <si>
    <t>Fencing of sang'alo</t>
  </si>
  <si>
    <t>794646-2019-2020</t>
  </si>
  <si>
    <t>Installation of 2 no.solar powered floodlights in milima ward</t>
  </si>
  <si>
    <t>Certificate of practical completion</t>
  </si>
  <si>
    <t xml:space="preserve">Installation of 2no. Solar powered street lights in kaptama ward </t>
  </si>
  <si>
    <t>Installation of 3 No, Container Stalls in Kabula Ward</t>
  </si>
  <si>
    <t>1448557/2023-24</t>
  </si>
  <si>
    <t xml:space="preserve">Installation of 3no. Solar floodlights at maroon,kabwoyo and chesito </t>
  </si>
  <si>
    <t xml:space="preserve">Installation of 3no. Solar floodlights at webuye sa,site and matulo </t>
  </si>
  <si>
    <t>Installation of 4 no.solar powered street lights in sitikho ward</t>
  </si>
  <si>
    <t>Installation Of Culvert At Wekuke Waliombo Drift</t>
  </si>
  <si>
    <t>Installation of streetlights at kwa area and bilibii in milima ward  .</t>
  </si>
  <si>
    <t>902769/2021-2022</t>
  </si>
  <si>
    <t>Installation of streetlights at kwa area in mihuu ward</t>
  </si>
  <si>
    <t>902760/2021-2022</t>
  </si>
  <si>
    <t>Kibabii-Sasuri Water Project Phase 11</t>
  </si>
  <si>
    <t>Kongit Water project</t>
  </si>
  <si>
    <t>Lutaso Water Project</t>
  </si>
  <si>
    <t>Lutaso water project (extension of pipeline and water kiosk)</t>
  </si>
  <si>
    <t>Male ward at kamasielo dispensary</t>
  </si>
  <si>
    <t>775105-2-2019/2020 (2075240)</t>
  </si>
  <si>
    <t>Muliro Water Project In Ndalu Taban Ward</t>
  </si>
  <si>
    <t>Nabikoto  Project(rehabilitation,pipeline water kiosk and masonary tank)</t>
  </si>
  <si>
    <t>Other infrastructure and civil works</t>
  </si>
  <si>
    <t>Other Infrastructure And Civil Works</t>
  </si>
  <si>
    <t>Periodic maintanance of Chemwesus kibundo kamungo Road BGM/CNTY/RPW/RT/003/2023/2024</t>
  </si>
  <si>
    <t>Periodic maintanance of Kaimagul kipsikirok  Road BGM/CNTY/RPW/OT/CEF/011/2023-24</t>
  </si>
  <si>
    <t>Periodic maintanance of SA.Mwaliu house kingdom hospital sinoko road matulo ward. BGM/CNTY/RPW/RT/099/2022/20223</t>
  </si>
  <si>
    <t>Periodic Maintenance Of Chenjen - St Walumoli - Madisi Mkt (Junct) Road</t>
  </si>
  <si>
    <t>Periodic Maintenance of Cocktail - Sitabicha River, Thursday Mkt - Neptune - Nandika, Wepukhulu Junction  - Murunga - Mafumbo - Gabriel Junction Road in Kimilili Ward</t>
  </si>
  <si>
    <t>Periodic Maintenance of Oluti Nasianda Junction road BGM/CNTY/RPW/OT/CEF/022/2023/24</t>
  </si>
  <si>
    <t>Periodic Maintenance of pongola cbm-Muyayi Dam road in west Nalondo ward BGM/CNTY/RPW/OT/CEF/035/2023/24</t>
  </si>
  <si>
    <t xml:space="preserve">Periodic maintenance of roads in bokoli ward </t>
  </si>
  <si>
    <t xml:space="preserve"> BGM/CNTY/RPW/CEF/OT/031/2022-2023</t>
  </si>
  <si>
    <t>Periodic maintenance of roads in bukembe west ward</t>
  </si>
  <si>
    <t>BGM/CNTY/RPW/CEF/OT/047/2021-2022</t>
  </si>
  <si>
    <t>Periodic maintenance of roads in cheptais ward</t>
  </si>
  <si>
    <t>BGM/CNTY/RPW/CEF/OT/004/2021-2022</t>
  </si>
  <si>
    <t>Periodic maintenance of roads in chesikaki ward</t>
  </si>
  <si>
    <t>BGM/CNTY/RPW/CEF/OT/009/2021-2022</t>
  </si>
  <si>
    <t>Periodic maintenance of roads in chwele kabuchai ward</t>
  </si>
  <si>
    <t>BGM/CNTY/RPW/CEF/OT/006/2021-2022</t>
  </si>
  <si>
    <t>Periodic maintenance of roads in east sang'alo ward</t>
  </si>
  <si>
    <t>BGM/CNTY/RPW/CEF/OT/007/2021-2022</t>
  </si>
  <si>
    <t>Periodic maintenance of roads in elgon ward</t>
  </si>
  <si>
    <t>BGM/CNTY/RPW/CEF/OT/046/2021-2022</t>
  </si>
  <si>
    <t>Periodic maintenance of roads in kapkateny ward</t>
  </si>
  <si>
    <t>Periodic Maintenance Of Roads in Kaptama Ward</t>
  </si>
  <si>
    <t>Periodic maintenance of roads in malakisi - south kulisiru ward</t>
  </si>
  <si>
    <t>BGM/CNTY/RPW/CEF/OT/019/2021-2022</t>
  </si>
  <si>
    <t>Periodic maintenance of roads in mihuu ward</t>
  </si>
  <si>
    <t>BGM/CNTY/RPW/CEF/OT/023/2021-2022</t>
  </si>
  <si>
    <t>Periodic maintenance of Roads in Milima Ward</t>
  </si>
  <si>
    <t>Periodic Maintenance Of Roads in Milima Ward</t>
  </si>
  <si>
    <t>Periodic maintenance of roads in milima ward</t>
  </si>
  <si>
    <t>BGM/CNTY/RPW/CEF/OT/053/2021-2022</t>
  </si>
  <si>
    <t>Periodic Maintenance Of Roads in Musikoma Ward</t>
  </si>
  <si>
    <t>Periodic Maintenance Of Roads in Naitiri-Kabuyefwe Ward</t>
  </si>
  <si>
    <t>Periodic Maintenance Of Roads in Namwela Ward</t>
  </si>
  <si>
    <t>Periodic maintenance of roads in ndalu- tabani ward</t>
  </si>
  <si>
    <t>BGM/CNTY/RPW/CEF/OT/029/2021-2022</t>
  </si>
  <si>
    <t>Periodic Maintenance of Roads in Siboti Ward</t>
  </si>
  <si>
    <t>Periodic maintenance of roads in south bukusu ward</t>
  </si>
  <si>
    <t>BGM/CNTY/RPW/CEF/OT/033/2021-2022</t>
  </si>
  <si>
    <t>Periodic maintenance of roads in township ward</t>
  </si>
  <si>
    <t>BGM/CNTY/RPW/CEF/OT/036/2021-2022</t>
  </si>
  <si>
    <t>Periodic maintenance of roads in tuuti - marakaru ward</t>
  </si>
  <si>
    <t>BGM/CNTY/RPW/CEF/OT/037/2021-2022</t>
  </si>
  <si>
    <t>Periodic maintenance of roads in west bukusu ward</t>
  </si>
  <si>
    <t>BGM/CNTY/RPW/CEF/OT/038/2021-2022</t>
  </si>
  <si>
    <t>Periodic Maintenance Of Roads in West Nalondo Ward</t>
  </si>
  <si>
    <t>Periodic Maintenance of Salvation Army Mwanja Road in Matulo ward</t>
  </si>
  <si>
    <t>Periodic maintenance of sinoko primary school road in ndalu ward</t>
  </si>
  <si>
    <t>BGM/CNTY/RPW/CEF/OT/091/2022-2023</t>
  </si>
  <si>
    <t>Pipeline extension in Chepyuk ward</t>
  </si>
  <si>
    <t>Piping of chabware water to community kapchoywa</t>
  </si>
  <si>
    <t>Propiosed completion works for staff houses at Kaboywo dispensary</t>
  </si>
  <si>
    <t>Proposed  Construction Of 1No Ecde Classroom At Lutaso,Njata And Wandabwa Primary School In Ndivisi Ward</t>
  </si>
  <si>
    <t>Proposed Completion of  martenity ward Nasyanda and fencing at Mabuusi Dispensary</t>
  </si>
  <si>
    <t>Proposed Completion of Maternirty wing at Lunakwe</t>
  </si>
  <si>
    <t xml:space="preserve">Proposed completion of maternity wing at Kaptalelio Dispensary in Bungoma County </t>
  </si>
  <si>
    <t>Proposed Completion Of No 1 Ecde Classroom At Khasolo, Radi And Mwiyenga In Kimaeti Ward</t>
  </si>
  <si>
    <t>Proposed completion works for Kipsabula Dispensary in Bungoma county</t>
  </si>
  <si>
    <t>Proposed construction and Completion of Milk Processing Plant in Webuye</t>
  </si>
  <si>
    <t>Proposed Construction Of 1 No Ecde Classroom At Kebei Sirgoi Kapchebon And Iya Pri Schools In Kaptama Ward</t>
  </si>
  <si>
    <t>Proposed Construction Of 1 No Ecde Classroom At Makhonge Primary School And Completion Of Ecde At Makhonge Primary In Chwele Kabuchai Ward</t>
  </si>
  <si>
    <t>Proposed Construction Of 1No Ecde Classroom At Mukhuyu ,Riverside And Mfupi Primary School In Milima Ward</t>
  </si>
  <si>
    <t>Proposed construction of 4 No pit latrine and urinal at Chepkurkur dispensary</t>
  </si>
  <si>
    <t>Proposed construction of 4NO door pit latrine with urinal at Khaoya Recreational centre</t>
  </si>
  <si>
    <t>Proposed construction of 4No pit latrine and urinal at Kayaya dispensary</t>
  </si>
  <si>
    <t>Proposed construction of 4no. Door pit latrine and urinal  at Namatotoa dispensary</t>
  </si>
  <si>
    <t>Proposed construction of 4No.Door Pit latrine and urinal at Mungore market</t>
  </si>
  <si>
    <t>Proposed construction of 4No.Door pit latrine at chepyuk market</t>
  </si>
  <si>
    <t>Proposed construction of box culvert on river silonya BGM/CNTY/RPW/CEF/022/2023-24</t>
  </si>
  <si>
    <t xml:space="preserve">Proposed construction of dispensary at Misanga </t>
  </si>
  <si>
    <t>Proposed construction of fence and gate for Mangana dispensary</t>
  </si>
  <si>
    <t>Proposed construction of fence, gate and 4No.Door pit latrine for cheptais animal sale yard</t>
  </si>
  <si>
    <t>Proposed Construction of Governors residence</t>
  </si>
  <si>
    <t>1166766-2-2022/23</t>
  </si>
  <si>
    <t xml:space="preserve">Proposed construction of maraka stadium </t>
  </si>
  <si>
    <t>NEG:1399921-20232024</t>
  </si>
  <si>
    <t xml:space="preserve">Proposed construction of maternity ward at Kaptama health centre </t>
  </si>
  <si>
    <t xml:space="preserve">Proposed construction of maternity ward Nasyanda and Fencing at Mabusi Dispensary in Bumula Ward at Bungoma County </t>
  </si>
  <si>
    <t xml:space="preserve">Proposed construction of Ngwelo dispensary  </t>
  </si>
  <si>
    <t>Proposed construction of Outpatient Wing at Chwele KMTC</t>
  </si>
  <si>
    <t>Proposed construction of out-patient wing at chwele KMTC</t>
  </si>
  <si>
    <t>Proposed Construtionof 1No.Ecde Classroom At Marakaru,Londo And Namundi Primary School In Lwandanyi Ward</t>
  </si>
  <si>
    <t>Proposed erection and competion works for maternity wing at khalala dispensary</t>
  </si>
  <si>
    <t>Proposed Erection And Completion Of 1 No Classroom At Mbakalo And Namawanga Primary School In Mbakalo Ward</t>
  </si>
  <si>
    <t>Proposed Erection And Completion Of 1 No Ecde Classroom And 2 No Door Pit Latrine At Kapkong, And Soet Primary Schools In Chepyuk Ward</t>
  </si>
  <si>
    <t>Proposed Erection And Completion Of 1 No Workshop At Lwanja Vtc In West Bukusu Ward</t>
  </si>
  <si>
    <t>Proposed Erection And Completion Of 1 Noecde Classroom And 2No Door Pit Latrine At Kaboriot,Chepkowo And Kumurio Primary Schools In Chepyuk Ward</t>
  </si>
  <si>
    <t>Proposed Erection And Completion Of 1No Ecde Classroom And 2No Doors Pit Latrines At Kostoyi,Cheronges And Chelilde Primary Schools In Kaptama Ward</t>
  </si>
  <si>
    <t>Proposed Erection And Completion Of 1No Ecde Classroom At Chemwa And Kabuchai Primary Schools In West Nalondo Ward</t>
  </si>
  <si>
    <t>Proposed Erection And Completion Of 1No Ecde Classroom At Kamenjo Primary Schools In Kaptama Ward</t>
  </si>
  <si>
    <t>Proposed Erection And Completion Of 1No Ecde Classroom At Lumuli And Sirende S.A Primary Schools In Mihuu Ward</t>
  </si>
  <si>
    <t>Proposed Erection And Completion Of 1No Ecde Classroom At Namatotoa Primary School In Khasoko Ward</t>
  </si>
  <si>
    <t>Proposed Erection And Completion Of 1No Ecde Classroom S At Kipsoen Kapkeke And Chemositet Primary Schools In Kapkateny Ward</t>
  </si>
  <si>
    <t>Proposed Erection And Completion Of 2 No Classroom And 2 No Door Pit Latrine At Namunji Primary School In Bumula Ward</t>
  </si>
  <si>
    <t>Proposed Erection And Completion Of Admin Block And Computer Lab( Design A1( At Cheptais Vtc,Cheptais Ward</t>
  </si>
  <si>
    <t>Proposed Erection And Completion Of Admin Block,Computer Lab And Classroom (Design D And Renovation Of Existing Structures At Lwandanyi Vtc,Lwandanyi Ward</t>
  </si>
  <si>
    <t>Proposed Erection And Completion Of Chwele Vocational Training Centre Of Exelence</t>
  </si>
  <si>
    <t>Proposed erection and completion of lab at Makunga dispensary</t>
  </si>
  <si>
    <t>proposed erection and completion of lab at Makunga dispensary</t>
  </si>
  <si>
    <t>Proposed erection and completion of male ward at Maeni dispensary</t>
  </si>
  <si>
    <t>Proposed erection and completion of masinde muliro stadium</t>
  </si>
  <si>
    <t>NEG:705214-2018-2019</t>
  </si>
  <si>
    <t>Proposed erection and completion of out-patient unit and 2No door pit latrine for misanga dispensary</t>
  </si>
  <si>
    <t xml:space="preserve">Proposed erection and completion of out-patient wing and maternity wing for makutano dispensary  </t>
  </si>
  <si>
    <t>Proposed erection and completion of staff house at Lurare dispensary</t>
  </si>
  <si>
    <t>Proposed Erection And Completion Of Works For 1No Ecde Classroom And 2No Door Pit Latrine At Muruani,Chebich,Chepchabai And Masaek Primary Schools In Kapkateny Ward</t>
  </si>
  <si>
    <t>Proposed Erection And Completion Of Works For 1No Ecde Classroom And 2No Door Pit Latrine At Pefa,Kiboochi,Mabanga And Luuya Primary Schools In Luuya Bwake Ward</t>
  </si>
  <si>
    <t>Proposed erection and completion of works for maternity at Mayenga at Kimaiti Ward</t>
  </si>
  <si>
    <t>Proposed Erection And Completion Of1No.Ecde Classroom At Mungore Primary School In Khasoko Ward</t>
  </si>
  <si>
    <t>Proposed erection and completion ofmaternity wing and pit latrine at Mukuyuni dispensary</t>
  </si>
  <si>
    <t>Proposed erection and completion works fo Labaratory block at Miyanga Dispenary in Kimaeti Ward</t>
  </si>
  <si>
    <t>Proposed Erection And Completion Works For 1 No Classrooms At Nandingwa Taabuti And St Joseph Nakholo Pri School In South Bukusu Ward</t>
  </si>
  <si>
    <t>Proposed Erection And Completion Works For 1 No Ecde Classroom And 2 No Door Pit Latrine At Bunjosi And Sirende Primary School In Misikhu Ward</t>
  </si>
  <si>
    <t>Proposed Erection And Completion Works For 1 No Ecde Classroom And 2 No Door Pit Latrines At Luucho Primary School In West Nalondo Ward</t>
  </si>
  <si>
    <t>Proposed Erection And Completion Works For 1 No Ecde Classroom At Bulukha Primary In Cheptais Ward</t>
  </si>
  <si>
    <t>Proposed Erection And Completion Works For 1 No Ecde Classroom At Kebei, Sirgoi, Kapchebon And Iya Primary School In Kaptama  Ward</t>
  </si>
  <si>
    <t>Proposed Erection And Completion Works For 1 No Ecde Classroom At Kiptungururwo  Primary School In Kapkateny Ward</t>
  </si>
  <si>
    <t>Proposed Erection And Completion Works For 1 No Ecde Classroom At Remwa Primary  School In Kabula Ward</t>
  </si>
  <si>
    <t>Proposed Erection And Completion Works For 1 No Ecde Classroom At Syekumulo And Masuno Primary  School In Bumula Ward</t>
  </si>
  <si>
    <t>Proposed Erection And Completion Works For 1No Ecde Classroom At Butonge And Yabeko Primary Schools And 1No.Workshop At Nabuloli Vtc In Malakisi/Kulisiru Ward</t>
  </si>
  <si>
    <t>Proposed Erection And Completion Works For 1No Ecde Classroom At Sanandiki Fym,Sanandikis.A,Namilama And Kibichori Primary Schools In Chwele/Kabuchai Ward</t>
  </si>
  <si>
    <t>Proposed Erection And Completion Works For 1No.Ecde Classroom And 2No.Door Pitlatrine At Siaka Primary And Construction Of 1No.Ecde Classroom And Office At Namwacha Primary School In West Sangalo Ward</t>
  </si>
  <si>
    <t>Proposed Erection And Completion Works For 2No.Workshop At Kipsigrok Vtc In Chepyuk Ward</t>
  </si>
  <si>
    <t>Proposed erection and completion works for male and female ward in Lwandanyi dispensary</t>
  </si>
  <si>
    <t>Proposed erection and completion works for maternity wing at mangana dispensary</t>
  </si>
  <si>
    <t>Proposed erection and completion works for maternity wing at misemwa and Namarambi dispensaries</t>
  </si>
  <si>
    <t>Proposed erection and completion works for maternity wing at Ndalu health center</t>
  </si>
  <si>
    <t>Proposed erection and completion works for maternity wing at Tulienge dispensary</t>
  </si>
  <si>
    <t>Proposed erection and completion works for matrnity wings at Mukhwea dispensary</t>
  </si>
  <si>
    <t>Proposed erection and completion works for outpatient wing at Lunao Dispensary in Bumula ward</t>
  </si>
  <si>
    <t>Proposed Erection And Completion Works Of 1No Ecde Classroom At Bituyu And Nambalai Primary Schools In Sitikho Ward</t>
  </si>
  <si>
    <t>Proposed Erection And Completion Works Of 1No Ecde Classroom At Toloso,Kikai And Mutonyi Primary Schools In Namwela Ward</t>
  </si>
  <si>
    <t>Proposed Erection And Completion Works Of 1No Ecde Classrooms And 2No Door Pit Latrine At Siaka Primary And Construction Of 1No Ecde Classroom And Office At Namwacha Primary Schools In West Sangalo Ward</t>
  </si>
  <si>
    <t>Proposed erecvtion and completion of male and female ward at machakha dispensary phase 1</t>
  </si>
  <si>
    <t>Proposed installation of 1No. solar powered floodlight at Mitukuyu in Mihuu Ward</t>
  </si>
  <si>
    <t>Proposed installation of 2No. solar powered streetlight at Kabwoyo and Kongit in Kaptama Ward</t>
  </si>
  <si>
    <t>8992258/2021-22</t>
  </si>
  <si>
    <t>Proposed installation of 3 no.solar powered streetlight  in  South Bukusu Ward</t>
  </si>
  <si>
    <t>1358177/2023-24</t>
  </si>
  <si>
    <t>Proposed installation of 3 no.solar powered streetlight  in Chesikaki Ward</t>
  </si>
  <si>
    <t>1358887-2023-24</t>
  </si>
  <si>
    <t>Proposed installation of 3No. Solar Floodlight at Webuey S.A Site and Services in Matulo Ward</t>
  </si>
  <si>
    <t>1166563/2022-23</t>
  </si>
  <si>
    <t>Proposed installation of 3No. Solar Powered Floodlight at Maroon,Kabwoyo and Chesito in Kaptama Ward</t>
  </si>
  <si>
    <t>1166545/2022-23</t>
  </si>
  <si>
    <t>Proposed Installation of 3No.Solar Powered Street Lights in  Naitiri Ward</t>
  </si>
  <si>
    <t>Proposed installation of 5 no.solar powered streetlight  in Khasoko Ward</t>
  </si>
  <si>
    <t>1358819/2023-24</t>
  </si>
  <si>
    <t>Proposed installation of Solar Powered Floodlights across the Bungoma County</t>
  </si>
  <si>
    <t>1173972/2022-23</t>
  </si>
  <si>
    <t>Proposed installation of solar powered streetlight at Buyofu in Khasoko Ward</t>
  </si>
  <si>
    <t>902718/2021-22</t>
  </si>
  <si>
    <t>Proposed Laying of Cabros and drainage System at Chwele Market</t>
  </si>
  <si>
    <t>Proposed Rehabilitation works for fire station offices kanduyi in Bungoma county BGM/FST/005/VOL1.2</t>
  </si>
  <si>
    <t xml:space="preserve">Proposed renovation works </t>
  </si>
  <si>
    <t>bgm/cnty/ot/ALFIC/203/2018-2019</t>
  </si>
  <si>
    <t>CERT NO 3</t>
  </si>
  <si>
    <t>Proposed renovation works for Lwanda dispensary</t>
  </si>
  <si>
    <t xml:space="preserve">Proposed renovation works of ngoli dispensary </t>
  </si>
  <si>
    <t>Proposed supply installation and commissioning of solar streetlights in bungoma town</t>
  </si>
  <si>
    <t>Protection of 4 NO water springs in Chepyuk Ward</t>
  </si>
  <si>
    <t>Purchase and installation of pressed still tank 30cubic  meters and extension of piped  water</t>
  </si>
  <si>
    <t>Purchase of 1/2 an  Acre for St. Joseph Sudi V.T.C.</t>
  </si>
  <si>
    <t>Purchase of land for Burandasi VTC</t>
  </si>
  <si>
    <t>Purchase of land for Mukuyuni ward office</t>
  </si>
  <si>
    <t>Purchase of land for syombe ECDE</t>
  </si>
  <si>
    <t>Purchase of medical equipment at Malinda dispensary</t>
  </si>
  <si>
    <t>Purchase of medical equipment for Savanna dispensary in Mituu ward</t>
  </si>
  <si>
    <t>Purchase of medical equipment in Chepyuk and Kaimugul dispensaries</t>
  </si>
  <si>
    <t>Purchase of medical equipment in Kaptama dispensary in Kaptama ward</t>
  </si>
  <si>
    <t>Purchase of medical equipment in Naitiri, Kabuyefwe ward ( Lungai, Sirakaru and Makhanga dispensaries)</t>
  </si>
  <si>
    <t>Purchase of negleted tropical diseases</t>
  </si>
  <si>
    <t>Purchase of tailoring machines</t>
  </si>
  <si>
    <t>Rehabilitation And Augmentation Of Kaberwa-Maeni-Kamenju-Chesamisi-Kamkuywa Water Supply Project</t>
  </si>
  <si>
    <t>Rehabilitation And Extension  Of Water  Pipeline In Kaptama Ward</t>
  </si>
  <si>
    <t xml:space="preserve">Rehabilitation And Extension Of Chesikaki-Sirisia-Bumula Water Project Phase I </t>
  </si>
  <si>
    <t>Rehabilitation of 3nr Boreholes and Upgrading of Ng'oli Spring</t>
  </si>
  <si>
    <t>Rehabilitation Of Chekondi Chepchebon Kaptelelio Water Project In Kaptama Ward</t>
  </si>
  <si>
    <t>838559-2020/2021</t>
  </si>
  <si>
    <t>Rehabilitation Of Sirare Water Project</t>
  </si>
  <si>
    <t>Renovation and refurbishment of 6 units of staff quarters</t>
  </si>
  <si>
    <t>901013-2021/22</t>
  </si>
  <si>
    <t>renovation at Chwele Subcounty Hospital</t>
  </si>
  <si>
    <t>Renovation of conference hall and dining at mabanga atc</t>
  </si>
  <si>
    <t>ALFIC/203/2018/2019</t>
  </si>
  <si>
    <t>Renovation of mbakalo coffee ware house in bungoma county</t>
  </si>
  <si>
    <t>912245/2021/2022</t>
  </si>
  <si>
    <t>Request for purchase of medical equipment in Ndalu ward</t>
  </si>
  <si>
    <t>Routine maintenance of Bitobo-impreza Road and nakhwana myanga road BGM/CNTY/RW/OT/097/20-2023</t>
  </si>
  <si>
    <t>Routine maintenance of bruno - namawanga road</t>
  </si>
  <si>
    <t>BGM/CNTY/RPW/RMLF/OT/025/2021-2022</t>
  </si>
  <si>
    <t>Routine maintenance of chepkube - ack - river lwakhakha road</t>
  </si>
  <si>
    <t>BGM/CNTY/RPW/RMLF/OT/023/2021-2022</t>
  </si>
  <si>
    <t>Routine maintenance of kapsesoi - chepkube factory</t>
  </si>
  <si>
    <t>BGM/CNTY/RPW/RMLF/OT/022/2021-2022</t>
  </si>
  <si>
    <t>Routine maintenance of kulisiru - kasiamo road</t>
  </si>
  <si>
    <t>BGM/CNTY/RPW/RMLF/OT/016/2021-2022</t>
  </si>
  <si>
    <t>Routine maintenance of land b - chepyuk centre - kibumet road</t>
  </si>
  <si>
    <t>BGM/CNTY/RPW/RMLF/OT/020/2021-2022</t>
  </si>
  <si>
    <t>Routine Maintenance Of Mabanga Market - Ngalasia Primary Road</t>
  </si>
  <si>
    <t>Routine maintenance of maliki p.a.g - maliki secondary school</t>
  </si>
  <si>
    <t>BGM/CNTY/RPW/RMLF/OT/036/2021-2022</t>
  </si>
  <si>
    <t>Routine Maintenance Of Misimo Secondary - Bakhwami - Maraka Road</t>
  </si>
  <si>
    <t>Routine maintenance of moi girls - kaptola box culverts (2.5*2m)</t>
  </si>
  <si>
    <t>BGM/CNTY/RPW/RMLF/OT/037/2021-2022</t>
  </si>
  <si>
    <t>Routine maintenance of mulembe - mbakalo - karima road</t>
  </si>
  <si>
    <t>BGM/CNTY/RPW/RMLF/OT/032/2021-2022</t>
  </si>
  <si>
    <t>Routine maintenance of nambuya - tamulega road</t>
  </si>
  <si>
    <t>BGM/CNTY/RPW/RMLF/OT/015/2021-2022</t>
  </si>
  <si>
    <t>Routine maintenance of roads in kimilili and Tongaren contract BGM/CNTY/RW/OT/101/2023-2024</t>
  </si>
  <si>
    <t>Spot improvement of chebukaka - kimalewa - r. Kibisi road</t>
  </si>
  <si>
    <t>BGM/CNTY/RPW/RMLF/OT/011/2021-2022</t>
  </si>
  <si>
    <t>Spot Improvement Of Kona Tatu - Kongit - Mashambani Road</t>
  </si>
  <si>
    <t>Supply and delivery of carpet and curtians</t>
  </si>
  <si>
    <t>Supply and Delivery of Coffee Seedlings</t>
  </si>
  <si>
    <t>Supply and Delivery of Electrical Materials</t>
  </si>
  <si>
    <t>LPO No.2538638</t>
  </si>
  <si>
    <t>Supply and delivery of office furniture</t>
  </si>
  <si>
    <t>Supply and delivery of office stastionary</t>
  </si>
  <si>
    <t>3413965-3413967</t>
  </si>
  <si>
    <t>Supply of medical equipment for Ndalu disp in Ndalu ward</t>
  </si>
  <si>
    <t>Supply Of Protocal Item</t>
  </si>
  <si>
    <t>1448668-2023-</t>
  </si>
  <si>
    <t>Supply, installationa and commisioning of electrical lighting equipment at high altitude trainig centre phase 1</t>
  </si>
  <si>
    <t>Supply, installationa and commissioning of kitchen cold equipment at high altitude training centre phase 1</t>
  </si>
  <si>
    <t>The Proposed Erection And Completion Of 1No Ecde Classroom At Kamkata And Sendera Primary Schools In Mt Elgon Ward</t>
  </si>
  <si>
    <t>Upgrading and Extension of Mukwa Community Borehole and Solarisation of Nasimbo Primary Borehole in Siboti Ward</t>
  </si>
  <si>
    <t>Upgrading and Extension of Napong'o Water Project in East Sangalo Ward</t>
  </si>
  <si>
    <t>Upgrading Kimatuni S.A Borehole in Bumula Ward</t>
  </si>
  <si>
    <t>Upgrading of A1 Salmond Khalaba Road BGM/CNTY/RPW/OT/022/23-24</t>
  </si>
  <si>
    <t>Upgrading of borehole at Kulisiru primary</t>
  </si>
  <si>
    <t>Upgrading of kisawayi and musakasa water project in siboti ward</t>
  </si>
  <si>
    <t>Upgrading of Malinda Market Borehole in Kabula Ward</t>
  </si>
  <si>
    <t>Vat withholding</t>
  </si>
  <si>
    <t>M/s neotrac enterprises</t>
  </si>
  <si>
    <t>Mackmi enterprises</t>
  </si>
  <si>
    <t>M/s chelawa agencies</t>
  </si>
  <si>
    <t>M/S Multi Gibbs entrerprises limited 
P.O BOX 1013-50200
BUNGOMA.</t>
  </si>
  <si>
    <t>2015-16</t>
  </si>
  <si>
    <t>2023-24</t>
  </si>
  <si>
    <t xml:space="preserve"> LPO 3163163</t>
  </si>
  <si>
    <t>LIST OF PENDING BILLS (PAYABLES) AS AT JUNE 2024</t>
  </si>
  <si>
    <t xml:space="preserve">DEPARTMENT NAME: </t>
  </si>
  <si>
    <t>SUMMARY OF PENDING BILLS AS AT 30TH JUNE 2024</t>
  </si>
  <si>
    <t>LIST OF PENDING BILLS (PAYABLES) AS AT 31ST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</si>
</sst>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8">
    <font>
      <sz val="11"/>
      <color theme="1"/>
      <name val="Calibri"/>
      <charset val="134"/>
      <scheme val="minor"/>
    </font>
    <font>
      <sz val="11"/>
      <color theme="1"/>
      <name val="Calibri"/>
      <family val="2"/>
      <scheme val="minor"/>
    </font>
    <font>
      <b/>
      <sz val="11"/>
      <color theme="1"/>
      <name val="Calibri"/>
      <family val="2"/>
      <scheme val="minor"/>
    </font>
    <font>
      <b/>
      <sz val="12"/>
      <name val="Times New Roman"/>
      <family val="1"/>
    </font>
    <font>
      <sz val="12"/>
      <color theme="1"/>
      <name val="Times New Roman"/>
      <family val="1"/>
    </font>
    <font>
      <b/>
      <sz val="12"/>
      <color theme="1"/>
      <name val="Times New Roman"/>
      <family val="1"/>
    </font>
    <font>
      <i/>
      <sz val="12"/>
      <color rgb="FF000000"/>
      <name val="Times New Roman"/>
      <family val="1"/>
    </font>
    <font>
      <b/>
      <sz val="12"/>
      <color rgb="FF000000"/>
      <name val="Times New Roman"/>
      <family val="1"/>
    </font>
    <font>
      <sz val="12"/>
      <color theme="1"/>
      <name val="Calibri"/>
      <family val="2"/>
      <scheme val="minor"/>
    </font>
    <font>
      <sz val="11"/>
      <name val="Times New Roman"/>
      <family val="1"/>
    </font>
    <font>
      <i/>
      <sz val="11"/>
      <name val="Times New Roman"/>
      <family val="1"/>
    </font>
    <font>
      <sz val="11"/>
      <color theme="1"/>
      <name val="Times New Roman"/>
      <family val="1"/>
    </font>
    <font>
      <b/>
      <sz val="11"/>
      <color theme="1"/>
      <name val="Times New Roman"/>
      <family val="1"/>
    </font>
    <font>
      <b/>
      <sz val="11"/>
      <name val="Times New Roman"/>
      <family val="1"/>
    </font>
    <font>
      <b/>
      <i/>
      <sz val="11"/>
      <color theme="1"/>
      <name val="Times New Roman"/>
      <family val="1"/>
    </font>
    <font>
      <b/>
      <sz val="14"/>
      <name val="Times New Roman"/>
      <family val="1"/>
    </font>
    <font>
      <b/>
      <i/>
      <sz val="14"/>
      <name val="Times New Roman"/>
      <family val="1"/>
    </font>
    <font>
      <sz val="11"/>
      <color theme="1"/>
      <name val="Calibri"/>
      <charset val="134"/>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374370555742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ashed">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43"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0" fontId="4" fillId="0" borderId="7" xfId="0" applyFont="1" applyBorder="1"/>
    <xf numFmtId="0" fontId="4" fillId="0" borderId="0" xfId="0" applyFont="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5" fillId="2" borderId="12" xfId="0" applyFont="1" applyFill="1" applyBorder="1" applyAlignment="1">
      <alignment wrapText="1"/>
    </xf>
    <xf numFmtId="0" fontId="4" fillId="0" borderId="12" xfId="0" applyFont="1" applyBorder="1" applyAlignment="1">
      <alignment horizontal="center" wrapText="1"/>
    </xf>
    <xf numFmtId="0" fontId="5" fillId="0" borderId="12" xfId="0" applyFont="1" applyBorder="1" applyAlignment="1">
      <alignment wrapText="1"/>
    </xf>
    <xf numFmtId="0" fontId="6" fillId="0" borderId="12" xfId="0" applyFont="1" applyBorder="1" applyAlignment="1">
      <alignment vertical="center" wrapText="1"/>
    </xf>
    <xf numFmtId="0" fontId="4" fillId="0" borderId="12" xfId="0" applyFont="1" applyBorder="1"/>
    <xf numFmtId="0" fontId="7" fillId="0" borderId="12" xfId="0" applyFont="1" applyBorder="1"/>
    <xf numFmtId="0" fontId="5" fillId="3" borderId="12" xfId="0" applyFont="1" applyFill="1" applyBorder="1" applyAlignment="1">
      <alignment wrapText="1"/>
    </xf>
    <xf numFmtId="0" fontId="8" fillId="0" borderId="0" xfId="0" applyFont="1"/>
    <xf numFmtId="0" fontId="9" fillId="0" borderId="13" xfId="0" applyFont="1" applyBorder="1" applyAlignment="1">
      <alignment horizontal="left"/>
    </xf>
    <xf numFmtId="0" fontId="10" fillId="0" borderId="0" xfId="0" applyFont="1"/>
    <xf numFmtId="0" fontId="9" fillId="0" borderId="0" xfId="0" applyFont="1" applyAlignment="1">
      <alignment horizontal="left"/>
    </xf>
    <xf numFmtId="0" fontId="9" fillId="0" borderId="13" xfId="0" applyFont="1" applyBorder="1"/>
    <xf numFmtId="0" fontId="5" fillId="2" borderId="14" xfId="0" applyFont="1" applyFill="1" applyBorder="1" applyAlignment="1">
      <alignment horizontal="center" vertical="center" wrapText="1"/>
    </xf>
    <xf numFmtId="0" fontId="5" fillId="0" borderId="12" xfId="0" applyFont="1" applyBorder="1" applyAlignment="1">
      <alignment vertical="top" wrapText="1"/>
    </xf>
    <xf numFmtId="0" fontId="4" fillId="0" borderId="12" xfId="0" applyFont="1" applyBorder="1" applyAlignment="1">
      <alignment vertical="top" wrapText="1"/>
    </xf>
    <xf numFmtId="0" fontId="5" fillId="0" borderId="12" xfId="0" applyFont="1" applyBorder="1"/>
    <xf numFmtId="0" fontId="11" fillId="0" borderId="0" xfId="0" applyFont="1"/>
    <xf numFmtId="0" fontId="9" fillId="0" borderId="0" xfId="0" applyFont="1"/>
    <xf numFmtId="0" fontId="5" fillId="2" borderId="12" xfId="0" applyFont="1" applyFill="1" applyBorder="1" applyAlignment="1">
      <alignment horizontal="left" vertical="center" wrapText="1"/>
    </xf>
    <xf numFmtId="0" fontId="12" fillId="2" borderId="12" xfId="0" applyFont="1" applyFill="1" applyBorder="1" applyAlignment="1">
      <alignment wrapText="1"/>
    </xf>
    <xf numFmtId="0" fontId="5" fillId="4" borderId="12" xfId="0" applyFont="1" applyFill="1" applyBorder="1"/>
    <xf numFmtId="0" fontId="5" fillId="4" borderId="12" xfId="0" applyFont="1" applyFill="1" applyBorder="1" applyAlignment="1">
      <alignment horizontal="center" wrapText="1"/>
    </xf>
    <xf numFmtId="0" fontId="13" fillId="2" borderId="12" xfId="0" applyFont="1" applyFill="1" applyBorder="1" applyAlignment="1">
      <alignment wrapText="1"/>
    </xf>
    <xf numFmtId="0" fontId="0" fillId="0" borderId="12" xfId="0" applyBorder="1"/>
    <xf numFmtId="0" fontId="14" fillId="0" borderId="0" xfId="0" applyFont="1"/>
    <xf numFmtId="0" fontId="2" fillId="0" borderId="0" xfId="0" applyFont="1"/>
    <xf numFmtId="0" fontId="12" fillId="2" borderId="12" xfId="0" applyFont="1" applyFill="1" applyBorder="1" applyAlignment="1">
      <alignment vertical="top" wrapText="1"/>
    </xf>
    <xf numFmtId="0" fontId="0" fillId="0" borderId="0" xfId="0" applyAlignment="1">
      <alignment wrapText="1"/>
    </xf>
    <xf numFmtId="0" fontId="16" fillId="0" borderId="1" xfId="0" applyFont="1" applyBorder="1" applyAlignment="1">
      <alignment horizontal="center" vertical="center" wrapText="1"/>
    </xf>
    <xf numFmtId="0" fontId="2" fillId="2" borderId="12" xfId="0" applyFont="1" applyFill="1" applyBorder="1" applyAlignment="1">
      <alignment wrapText="1"/>
    </xf>
    <xf numFmtId="0" fontId="2" fillId="2" borderId="12" xfId="0" applyFont="1" applyFill="1" applyBorder="1"/>
    <xf numFmtId="0" fontId="5" fillId="3" borderId="12" xfId="0" applyFont="1" applyFill="1" applyBorder="1"/>
    <xf numFmtId="9" fontId="5" fillId="3" borderId="12" xfId="0" applyNumberFormat="1" applyFont="1" applyFill="1" applyBorder="1"/>
    <xf numFmtId="0" fontId="11" fillId="0" borderId="0" xfId="0" applyFont="1" applyAlignment="1">
      <alignment wrapText="1"/>
    </xf>
    <xf numFmtId="0" fontId="11" fillId="0" borderId="12" xfId="0" applyFont="1" applyBorder="1" applyAlignment="1">
      <alignment wrapText="1"/>
    </xf>
    <xf numFmtId="0" fontId="12" fillId="2" borderId="12" xfId="0" applyFont="1" applyFill="1" applyBorder="1"/>
    <xf numFmtId="0" fontId="12" fillId="2" borderId="12" xfId="0" applyFont="1" applyFill="1" applyBorder="1" applyAlignment="1">
      <alignment vertical="top"/>
    </xf>
    <xf numFmtId="0" fontId="11" fillId="0" borderId="12" xfId="0" applyFont="1" applyBorder="1"/>
    <xf numFmtId="14" fontId="11" fillId="0" borderId="12" xfId="0" applyNumberFormat="1" applyFont="1" applyBorder="1" applyAlignment="1">
      <alignment wrapText="1"/>
    </xf>
    <xf numFmtId="43" fontId="11" fillId="0" borderId="12" xfId="1" applyFont="1" applyBorder="1" applyAlignment="1">
      <alignment wrapText="1"/>
    </xf>
    <xf numFmtId="43" fontId="5" fillId="4" borderId="12" xfId="1" applyFont="1" applyFill="1" applyBorder="1" applyAlignment="1"/>
    <xf numFmtId="0" fontId="12" fillId="5" borderId="12" xfId="0" applyFont="1" applyFill="1" applyBorder="1" applyAlignment="1">
      <alignment wrapText="1"/>
    </xf>
    <xf numFmtId="14" fontId="11" fillId="0" borderId="12" xfId="0" applyNumberFormat="1" applyFont="1" applyBorder="1"/>
    <xf numFmtId="0" fontId="5" fillId="2" borderId="15" xfId="0" applyFont="1" applyFill="1" applyBorder="1" applyAlignment="1">
      <alignment wrapText="1"/>
    </xf>
    <xf numFmtId="0" fontId="12" fillId="2" borderId="15" xfId="0" applyFont="1" applyFill="1" applyBorder="1" applyAlignment="1">
      <alignment wrapText="1"/>
    </xf>
    <xf numFmtId="0" fontId="13" fillId="2" borderId="15" xfId="0" applyFont="1" applyFill="1" applyBorder="1" applyAlignment="1">
      <alignment wrapText="1"/>
    </xf>
    <xf numFmtId="0" fontId="12" fillId="2" borderId="15" xfId="0" applyFont="1" applyFill="1" applyBorder="1" applyAlignment="1">
      <alignment vertical="top" wrapText="1"/>
    </xf>
    <xf numFmtId="43" fontId="5" fillId="4" borderId="12" xfId="1" applyFont="1" applyFill="1" applyBorder="1"/>
    <xf numFmtId="0" fontId="12" fillId="2" borderId="0" xfId="0" applyFont="1" applyFill="1"/>
    <xf numFmtId="0" fontId="11" fillId="2" borderId="12" xfId="0" applyFont="1" applyFill="1" applyBorder="1" applyAlignment="1">
      <alignment wrapText="1"/>
    </xf>
    <xf numFmtId="4" fontId="4" fillId="0" borderId="12" xfId="0" applyNumberFormat="1" applyFont="1" applyBorder="1"/>
    <xf numFmtId="43" fontId="5" fillId="0" borderId="12" xfId="1" applyFont="1" applyBorder="1" applyAlignment="1">
      <alignment vertical="top" wrapText="1"/>
    </xf>
    <xf numFmtId="43" fontId="4" fillId="0" borderId="12" xfId="1" applyFont="1" applyBorder="1"/>
    <xf numFmtId="43" fontId="5" fillId="0" borderId="12" xfId="1" applyFont="1" applyBorder="1"/>
    <xf numFmtId="43" fontId="4" fillId="0" borderId="12" xfId="1" applyFont="1" applyBorder="1" applyAlignment="1">
      <alignment vertical="top" wrapText="1"/>
    </xf>
    <xf numFmtId="14" fontId="11" fillId="0" borderId="12" xfId="0" applyNumberFormat="1" applyFont="1" applyBorder="1" applyAlignment="1">
      <alignment horizontal="left" wrapText="1"/>
    </xf>
    <xf numFmtId="43" fontId="5" fillId="0" borderId="12" xfId="0" applyNumberFormat="1" applyFont="1" applyBorder="1" applyAlignment="1">
      <alignment wrapText="1"/>
    </xf>
    <xf numFmtId="43" fontId="0" fillId="0" borderId="0" xfId="0" applyNumberFormat="1"/>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left" vertical="center"/>
    </xf>
    <xf numFmtId="0" fontId="12" fillId="0" borderId="12" xfId="0" applyFont="1" applyBorder="1" applyAlignment="1">
      <alignment horizontal="right"/>
    </xf>
    <xf numFmtId="0" fontId="3"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horizontal="left" vertical="center"/>
    </xf>
    <xf numFmtId="0" fontId="5" fillId="0" borderId="0" xfId="0" applyFont="1"/>
    <xf numFmtId="0" fontId="12" fillId="0" borderId="0" xfId="0" applyFont="1"/>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xf numFmtId="0" fontId="5" fillId="0" borderId="3" xfId="0" applyFont="1" applyBorder="1"/>
    <xf numFmtId="0" fontId="2" fillId="0" borderId="12" xfId="0" applyFont="1" applyBorder="1" applyAlignment="1">
      <alignment horizontal="right"/>
    </xf>
    <xf numFmtId="0" fontId="3" fillId="0" borderId="12" xfId="0" applyFont="1" applyBorder="1" applyAlignment="1">
      <alignment horizontal="center" vertical="center"/>
    </xf>
    <xf numFmtId="0" fontId="5" fillId="0" borderId="2" xfId="0" applyFont="1" applyBorder="1" applyAlignment="1">
      <alignment horizontal="left" vertical="center"/>
    </xf>
    <xf numFmtId="0" fontId="4" fillId="0" borderId="3" xfId="0" applyFont="1" applyBorder="1"/>
    <xf numFmtId="0" fontId="5" fillId="0" borderId="1" xfId="0" applyFont="1" applyBorder="1" applyAlignment="1">
      <alignment horizontal="left"/>
    </xf>
    <xf numFmtId="0" fontId="5" fillId="0" borderId="2" xfId="0" applyFont="1" applyBorder="1" applyAlignment="1">
      <alignment horizontal="left"/>
    </xf>
    <xf numFmtId="0" fontId="3" fillId="0" borderId="0" xfId="0" applyFont="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4" fillId="0" borderId="0" xfId="0" applyFont="1" applyAlignment="1">
      <alignment horizontal="left" vertical="center"/>
    </xf>
    <xf numFmtId="0" fontId="4" fillId="0" borderId="8" xfId="0" applyFont="1" applyBorder="1" applyAlignment="1">
      <alignment horizontal="left" vertical="center"/>
    </xf>
    <xf numFmtId="0" fontId="3"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5" fillId="2" borderId="12" xfId="0" applyFont="1" applyFill="1" applyBorder="1" applyAlignment="1">
      <alignment horizontal="center" wrapText="1"/>
    </xf>
    <xf numFmtId="0" fontId="4" fillId="0" borderId="12" xfId="0" applyFont="1" applyBorder="1" applyAlignment="1">
      <alignment horizontal="center" wrapText="1"/>
    </xf>
    <xf numFmtId="0" fontId="5" fillId="2" borderId="12" xfId="0" applyFont="1" applyFill="1" applyBorder="1" applyAlignment="1">
      <alignment wrapText="1"/>
    </xf>
    <xf numFmtId="0" fontId="4" fillId="0" borderId="12" xfId="0" applyFont="1" applyBorder="1" applyAlignment="1">
      <alignment wrapText="1"/>
    </xf>
  </cellXfs>
  <cellStyles count="5">
    <cellStyle name="Comma" xfId="1" builtinId="3"/>
    <cellStyle name="Comma 10" xfId="4" xr:uid="{73C56BBB-6730-4BFB-93AE-6647D406C3DD}"/>
    <cellStyle name="Comma 2 2" xfId="2" xr:uid="{D51B6957-7615-4B05-BC1C-CACA1822EA79}"/>
    <cellStyle name="Comma 2 4" xfId="3" xr:uid="{5C1FE652-91E7-4F88-9F56-A0C2AAFD87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zoomScale="85" zoomScaleNormal="85" workbookViewId="0">
      <selection activeCell="D10" sqref="D10"/>
    </sheetView>
  </sheetViews>
  <sheetFormatPr defaultColWidth="8.7265625" defaultRowHeight="14.5"/>
  <cols>
    <col min="2" max="2" width="11.26953125" customWidth="1"/>
    <col min="3" max="3" width="12.08984375" customWidth="1"/>
    <col min="4" max="4" width="17.81640625" customWidth="1"/>
    <col min="5" max="6" width="15.36328125" customWidth="1"/>
    <col min="7" max="7" width="18.6328125" customWidth="1"/>
    <col min="8" max="8" width="12.6328125" customWidth="1"/>
    <col min="9" max="9" width="18.1796875" customWidth="1"/>
    <col min="10" max="10" width="10.7265625" customWidth="1"/>
  </cols>
  <sheetData>
    <row r="1" spans="1:10" ht="17.5">
      <c r="A1" s="65" t="s">
        <v>0</v>
      </c>
      <c r="B1" s="65"/>
      <c r="C1" s="65"/>
      <c r="D1" s="65"/>
      <c r="E1" s="65"/>
      <c r="F1" s="65"/>
      <c r="G1" s="65"/>
      <c r="H1" s="65"/>
      <c r="I1" s="65"/>
      <c r="J1" s="65"/>
    </row>
    <row r="2" spans="1:10" ht="17.5">
      <c r="A2" s="65" t="s">
        <v>1</v>
      </c>
      <c r="B2" s="66"/>
      <c r="C2" s="66"/>
      <c r="D2" s="66"/>
      <c r="E2" s="66"/>
      <c r="F2" s="66"/>
      <c r="G2" s="66"/>
      <c r="H2" s="66"/>
      <c r="I2" s="66"/>
      <c r="J2" s="66"/>
    </row>
    <row r="3" spans="1:10" ht="17.5">
      <c r="A3" s="35"/>
      <c r="B3" s="67" t="s">
        <v>2</v>
      </c>
      <c r="C3" s="67"/>
      <c r="D3" s="67"/>
      <c r="E3" s="67"/>
      <c r="F3" s="67"/>
      <c r="G3" s="67"/>
      <c r="H3" s="67"/>
      <c r="I3" s="67"/>
      <c r="J3" s="67"/>
    </row>
    <row r="4" spans="1:10" ht="17.5">
      <c r="B4" s="67" t="s">
        <v>3</v>
      </c>
      <c r="C4" s="67"/>
      <c r="D4" s="67"/>
      <c r="E4" s="67"/>
      <c r="F4" s="67"/>
      <c r="G4" s="67"/>
      <c r="H4" s="67"/>
      <c r="I4" s="67"/>
      <c r="J4" s="67"/>
    </row>
    <row r="5" spans="1:10" s="34" customFormat="1" ht="43.5">
      <c r="A5" s="36" t="s">
        <v>4</v>
      </c>
      <c r="B5" s="36" t="s">
        <v>5</v>
      </c>
      <c r="C5" s="36" t="s">
        <v>6</v>
      </c>
      <c r="D5" s="36" t="s">
        <v>7</v>
      </c>
      <c r="E5" s="36" t="s">
        <v>8</v>
      </c>
      <c r="F5" s="36" t="s">
        <v>9</v>
      </c>
      <c r="G5" s="36" t="s">
        <v>10</v>
      </c>
      <c r="H5" s="36" t="s">
        <v>11</v>
      </c>
      <c r="I5" s="36" t="s">
        <v>12</v>
      </c>
      <c r="J5" s="36" t="s">
        <v>13</v>
      </c>
    </row>
    <row r="6" spans="1:10">
      <c r="A6" s="30"/>
      <c r="B6" s="30"/>
      <c r="C6" s="30"/>
      <c r="D6" s="30"/>
      <c r="E6" s="30"/>
      <c r="F6" s="30"/>
      <c r="G6" s="30"/>
      <c r="H6" s="30"/>
      <c r="I6" s="30"/>
      <c r="J6" s="30"/>
    </row>
    <row r="7" spans="1:10">
      <c r="A7" s="30"/>
      <c r="B7" s="30"/>
      <c r="C7" s="30"/>
      <c r="D7" s="30"/>
      <c r="E7" s="30"/>
      <c r="F7" s="30"/>
      <c r="G7" s="30"/>
      <c r="H7" s="30"/>
      <c r="I7" s="30"/>
      <c r="J7" s="30"/>
    </row>
    <row r="8" spans="1:10">
      <c r="A8" s="30"/>
      <c r="B8" s="30"/>
      <c r="C8" s="30"/>
      <c r="D8" s="30"/>
      <c r="E8" s="30"/>
      <c r="F8" s="30"/>
      <c r="G8" s="30"/>
      <c r="H8" s="30"/>
      <c r="I8" s="30"/>
      <c r="J8" s="30"/>
    </row>
    <row r="9" spans="1:10">
      <c r="A9" s="30"/>
      <c r="B9" s="30"/>
      <c r="C9" s="30"/>
      <c r="D9" s="30"/>
      <c r="E9" s="30"/>
      <c r="F9" s="30"/>
      <c r="G9" s="30"/>
      <c r="H9" s="30"/>
      <c r="I9" s="30"/>
      <c r="J9" s="30"/>
    </row>
    <row r="10" spans="1:10">
      <c r="A10" s="30"/>
      <c r="B10" s="30"/>
      <c r="C10" s="30"/>
      <c r="D10" s="30"/>
      <c r="E10" s="30"/>
      <c r="F10" s="30"/>
      <c r="G10" s="30"/>
      <c r="H10" s="30"/>
      <c r="I10" s="30"/>
      <c r="J10" s="30"/>
    </row>
    <row r="11" spans="1:10">
      <c r="A11" s="30"/>
      <c r="B11" s="30"/>
      <c r="C11" s="30"/>
      <c r="D11" s="30"/>
      <c r="E11" s="30"/>
      <c r="F11" s="30"/>
      <c r="G11" s="30"/>
      <c r="H11" s="30"/>
      <c r="I11" s="30"/>
      <c r="J11" s="30"/>
    </row>
    <row r="12" spans="1:10">
      <c r="A12" s="30"/>
      <c r="B12" s="30"/>
      <c r="C12" s="30"/>
      <c r="D12" s="30"/>
      <c r="E12" s="30"/>
      <c r="F12" s="30"/>
      <c r="G12" s="30"/>
      <c r="H12" s="30"/>
      <c r="I12" s="30"/>
      <c r="J12" s="30"/>
    </row>
    <row r="13" spans="1:10">
      <c r="A13" s="30"/>
      <c r="B13" s="30"/>
      <c r="C13" s="30"/>
      <c r="D13" s="30"/>
      <c r="E13" s="30"/>
      <c r="F13" s="30"/>
      <c r="G13" s="30"/>
      <c r="H13" s="30"/>
      <c r="I13" s="30"/>
      <c r="J13" s="30"/>
    </row>
    <row r="14" spans="1:10">
      <c r="A14" s="30"/>
      <c r="B14" s="30"/>
      <c r="C14" s="30"/>
      <c r="D14" s="30"/>
      <c r="E14" s="30"/>
      <c r="F14" s="30"/>
      <c r="G14" s="30"/>
      <c r="H14" s="30"/>
      <c r="I14" s="30"/>
      <c r="J14" s="30"/>
    </row>
    <row r="15" spans="1:10">
      <c r="A15" s="30"/>
      <c r="B15" s="30"/>
      <c r="C15" s="30"/>
      <c r="D15" s="30"/>
      <c r="E15" s="30"/>
      <c r="F15" s="30"/>
      <c r="G15" s="30"/>
      <c r="H15" s="30"/>
      <c r="I15" s="30"/>
      <c r="J15" s="30"/>
    </row>
    <row r="16" spans="1:10">
      <c r="A16" s="30"/>
      <c r="B16" s="30"/>
      <c r="C16" s="30"/>
      <c r="D16" s="30"/>
      <c r="E16" s="30"/>
      <c r="F16" s="30"/>
      <c r="G16" s="30"/>
      <c r="H16" s="30"/>
      <c r="I16" s="30"/>
      <c r="J16" s="30"/>
    </row>
  </sheetData>
  <mergeCells count="4">
    <mergeCell ref="A1:J1"/>
    <mergeCell ref="A2:J2"/>
    <mergeCell ref="B3:J3"/>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90" zoomScaleNormal="90" workbookViewId="0">
      <selection activeCell="G14" sqref="G14"/>
    </sheetView>
  </sheetViews>
  <sheetFormatPr defaultColWidth="8.7265625" defaultRowHeight="14.5"/>
  <cols>
    <col min="2" max="2" width="11.26953125" customWidth="1"/>
    <col min="3" max="3" width="12.08984375" customWidth="1"/>
    <col min="4" max="5" width="17.81640625" customWidth="1"/>
    <col min="6" max="6" width="15.36328125" customWidth="1"/>
    <col min="7" max="7" width="18.6328125" customWidth="1"/>
    <col min="8" max="8" width="12.6328125" customWidth="1"/>
    <col min="9" max="9" width="18.1796875" customWidth="1"/>
    <col min="10" max="10" width="10.7265625" customWidth="1"/>
  </cols>
  <sheetData>
    <row r="1" spans="1:10" ht="17.5">
      <c r="A1" s="65" t="s">
        <v>0</v>
      </c>
      <c r="B1" s="65"/>
      <c r="C1" s="65"/>
      <c r="D1" s="65"/>
      <c r="E1" s="65"/>
      <c r="F1" s="65"/>
      <c r="G1" s="65"/>
      <c r="H1" s="65"/>
      <c r="I1" s="65"/>
      <c r="J1" s="65"/>
    </row>
    <row r="2" spans="1:10" ht="17.5">
      <c r="A2" s="65" t="s">
        <v>1</v>
      </c>
      <c r="B2" s="66"/>
      <c r="C2" s="66"/>
      <c r="D2" s="66"/>
      <c r="E2" s="66"/>
      <c r="F2" s="66"/>
      <c r="G2" s="66"/>
      <c r="H2" s="66"/>
      <c r="I2" s="66"/>
      <c r="J2" s="66"/>
    </row>
    <row r="3" spans="1:10" ht="17.5">
      <c r="A3" s="35"/>
      <c r="B3" s="67" t="s">
        <v>2</v>
      </c>
      <c r="C3" s="67"/>
      <c r="D3" s="67"/>
      <c r="E3" s="67"/>
      <c r="F3" s="67"/>
      <c r="G3" s="67"/>
      <c r="H3" s="67"/>
      <c r="I3" s="67"/>
      <c r="J3" s="67"/>
    </row>
    <row r="4" spans="1:10" ht="17.5">
      <c r="B4" s="67" t="s">
        <v>14</v>
      </c>
      <c r="C4" s="67"/>
      <c r="D4" s="67"/>
      <c r="E4" s="67"/>
      <c r="F4" s="67"/>
      <c r="G4" s="67"/>
      <c r="H4" s="67"/>
      <c r="I4" s="67"/>
      <c r="J4" s="67"/>
    </row>
    <row r="5" spans="1:10" ht="43.5">
      <c r="A5" s="36" t="s">
        <v>4</v>
      </c>
      <c r="B5" s="36" t="s">
        <v>5</v>
      </c>
      <c r="C5" s="36" t="s">
        <v>6</v>
      </c>
      <c r="D5" s="36" t="s">
        <v>7</v>
      </c>
      <c r="E5" s="36" t="s">
        <v>15</v>
      </c>
      <c r="F5" s="36" t="s">
        <v>9</v>
      </c>
      <c r="G5" s="36" t="s">
        <v>10</v>
      </c>
      <c r="H5" s="36" t="s">
        <v>11</v>
      </c>
      <c r="I5" s="36" t="s">
        <v>12</v>
      </c>
      <c r="J5" s="37" t="s">
        <v>13</v>
      </c>
    </row>
    <row r="6" spans="1:10">
      <c r="A6" s="30"/>
      <c r="B6" s="30"/>
      <c r="C6" s="30"/>
      <c r="D6" s="30"/>
      <c r="E6" s="30"/>
      <c r="F6" s="30"/>
      <c r="G6" s="30"/>
      <c r="H6" s="30"/>
      <c r="I6" s="30"/>
      <c r="J6" s="30"/>
    </row>
    <row r="7" spans="1:10">
      <c r="A7" s="30"/>
      <c r="B7" s="30"/>
      <c r="C7" s="30"/>
      <c r="D7" s="30"/>
      <c r="E7" s="30"/>
      <c r="F7" s="30"/>
      <c r="G7" s="30"/>
      <c r="H7" s="30"/>
      <c r="I7" s="30"/>
      <c r="J7" s="30"/>
    </row>
    <row r="8" spans="1:10">
      <c r="A8" s="30"/>
      <c r="B8" s="30"/>
      <c r="C8" s="30"/>
      <c r="D8" s="30"/>
      <c r="E8" s="30"/>
      <c r="F8" s="30"/>
      <c r="G8" s="30"/>
      <c r="H8" s="30"/>
      <c r="I8" s="30"/>
      <c r="J8" s="30"/>
    </row>
    <row r="9" spans="1:10">
      <c r="A9" s="30"/>
      <c r="B9" s="30"/>
      <c r="C9" s="30"/>
      <c r="D9" s="30"/>
      <c r="E9" s="30"/>
      <c r="F9" s="30"/>
      <c r="G9" s="30"/>
      <c r="H9" s="30"/>
      <c r="I9" s="30"/>
      <c r="J9" s="30"/>
    </row>
    <row r="10" spans="1:10">
      <c r="A10" s="30"/>
      <c r="B10" s="30"/>
      <c r="C10" s="30"/>
      <c r="D10" s="30"/>
      <c r="E10" s="30"/>
      <c r="F10" s="30"/>
      <c r="G10" s="30"/>
      <c r="H10" s="30"/>
      <c r="I10" s="30"/>
      <c r="J10" s="30"/>
    </row>
    <row r="11" spans="1:10">
      <c r="A11" s="30"/>
      <c r="B11" s="30"/>
      <c r="C11" s="30"/>
      <c r="D11" s="30"/>
      <c r="E11" s="30"/>
      <c r="F11" s="30"/>
      <c r="G11" s="30"/>
      <c r="H11" s="30"/>
      <c r="I11" s="30"/>
      <c r="J11" s="30"/>
    </row>
    <row r="12" spans="1:10">
      <c r="A12" s="30"/>
      <c r="B12" s="30"/>
      <c r="C12" s="30"/>
      <c r="D12" s="30"/>
      <c r="E12" s="30"/>
      <c r="F12" s="30"/>
      <c r="G12" s="30"/>
      <c r="H12" s="30"/>
      <c r="I12" s="30"/>
      <c r="J12" s="30"/>
    </row>
    <row r="13" spans="1:10">
      <c r="A13" s="30"/>
      <c r="B13" s="30"/>
      <c r="C13" s="30"/>
      <c r="D13" s="30"/>
      <c r="E13" s="30"/>
      <c r="F13" s="30"/>
      <c r="G13" s="30"/>
      <c r="H13" s="30"/>
      <c r="I13" s="30"/>
      <c r="J13" s="30"/>
    </row>
    <row r="14" spans="1:10">
      <c r="A14" s="30"/>
      <c r="B14" s="30"/>
      <c r="C14" s="30"/>
      <c r="D14" s="30"/>
      <c r="E14" s="30"/>
      <c r="F14" s="30"/>
      <c r="G14" s="30"/>
      <c r="H14" s="30"/>
      <c r="I14" s="30"/>
      <c r="J14" s="30"/>
    </row>
    <row r="15" spans="1:10">
      <c r="A15" s="30"/>
      <c r="B15" s="30"/>
      <c r="C15" s="30"/>
      <c r="D15" s="30"/>
      <c r="E15" s="30"/>
      <c r="F15" s="30"/>
      <c r="G15" s="30"/>
      <c r="H15" s="30"/>
      <c r="I15" s="30"/>
      <c r="J15" s="30"/>
    </row>
    <row r="16" spans="1:10">
      <c r="A16" s="30"/>
      <c r="B16" s="30"/>
      <c r="C16" s="30"/>
      <c r="D16" s="30"/>
      <c r="E16" s="30"/>
      <c r="F16" s="30"/>
      <c r="G16" s="30"/>
      <c r="H16" s="30"/>
      <c r="I16" s="30"/>
      <c r="J16" s="30"/>
    </row>
  </sheetData>
  <mergeCells count="4">
    <mergeCell ref="A1:J1"/>
    <mergeCell ref="A2:J2"/>
    <mergeCell ref="B3:J3"/>
    <mergeCell ref="B4:J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26"/>
  <sheetViews>
    <sheetView zoomScale="57" zoomScaleNormal="57" workbookViewId="0">
      <pane ySplit="6" topLeftCell="A385" activePane="bottomLeft" state="frozen"/>
      <selection pane="bottomLeft" sqref="A1:N403"/>
    </sheetView>
  </sheetViews>
  <sheetFormatPr defaultColWidth="9" defaultRowHeight="14"/>
  <cols>
    <col min="1" max="1" width="9" style="23"/>
    <col min="2" max="2" width="17.08984375" style="23" customWidth="1"/>
    <col min="3" max="3" width="24.54296875" style="23" customWidth="1"/>
    <col min="4" max="4" width="12.81640625" style="23" customWidth="1"/>
    <col min="5" max="5" width="11.54296875" style="23" customWidth="1"/>
    <col min="6" max="6" width="29.90625" style="23" customWidth="1"/>
    <col min="7" max="7" width="19.36328125" style="23" customWidth="1"/>
    <col min="8" max="8" width="20" style="23" customWidth="1"/>
    <col min="9" max="9" width="15.6328125" style="23" customWidth="1"/>
    <col min="10" max="11" width="17.54296875" style="23" customWidth="1"/>
    <col min="12" max="12" width="13.26953125" style="23" customWidth="1"/>
    <col min="13" max="13" width="19.36328125" style="23" customWidth="1"/>
    <col min="14" max="14" width="25.08984375" style="23" customWidth="1"/>
    <col min="15" max="15" width="22.1796875" style="23" customWidth="1"/>
    <col min="16" max="16384" width="9" style="23"/>
  </cols>
  <sheetData>
    <row r="1" spans="1:15">
      <c r="A1" s="68" t="s">
        <v>16</v>
      </c>
      <c r="B1" s="68"/>
      <c r="C1" s="68"/>
      <c r="D1" s="68"/>
      <c r="E1" s="68"/>
      <c r="F1" s="68"/>
      <c r="G1" s="68"/>
      <c r="H1" s="68"/>
      <c r="I1" s="68"/>
      <c r="J1" s="68"/>
      <c r="K1" s="68"/>
      <c r="L1" s="68"/>
      <c r="M1" s="68"/>
      <c r="N1" s="68"/>
    </row>
    <row r="2" spans="1:15" ht="15">
      <c r="A2" s="69" t="s">
        <v>816</v>
      </c>
      <c r="B2" s="69"/>
      <c r="C2" s="69"/>
      <c r="D2" s="69"/>
      <c r="E2" s="69"/>
      <c r="F2" s="69"/>
      <c r="G2" s="69"/>
      <c r="H2" s="69"/>
      <c r="I2" s="69"/>
      <c r="J2" s="69"/>
      <c r="K2" s="69"/>
      <c r="L2" s="69"/>
      <c r="M2" s="69"/>
      <c r="N2" s="69"/>
    </row>
    <row r="3" spans="1:15" ht="15">
      <c r="A3" s="69" t="s">
        <v>1224</v>
      </c>
      <c r="B3" s="69"/>
      <c r="C3" s="69"/>
      <c r="D3" s="69"/>
      <c r="E3" s="69"/>
      <c r="F3" s="69"/>
      <c r="G3" s="69"/>
      <c r="H3" s="69"/>
      <c r="I3" s="69"/>
      <c r="J3" s="69"/>
      <c r="K3" s="69"/>
      <c r="L3" s="69"/>
      <c r="M3" s="69"/>
      <c r="N3" s="69"/>
    </row>
    <row r="4" spans="1:15" ht="15">
      <c r="A4" s="70" t="s">
        <v>1225</v>
      </c>
      <c r="B4" s="71"/>
      <c r="C4" s="71"/>
      <c r="D4" s="71"/>
      <c r="E4" s="71"/>
      <c r="F4" s="71"/>
      <c r="G4" s="71"/>
      <c r="H4" s="71"/>
      <c r="I4" s="71"/>
      <c r="J4" s="71"/>
      <c r="K4" s="71"/>
      <c r="L4" s="71"/>
      <c r="M4" s="71"/>
      <c r="N4" s="71"/>
    </row>
    <row r="5" spans="1:15" ht="15">
      <c r="A5" s="72" t="s">
        <v>17</v>
      </c>
      <c r="B5" s="73"/>
      <c r="C5" s="73"/>
      <c r="D5" s="73"/>
      <c r="E5" s="73"/>
      <c r="F5" s="73"/>
      <c r="G5" s="73"/>
      <c r="H5" s="73"/>
      <c r="I5" s="73"/>
      <c r="J5" s="73"/>
      <c r="K5" s="73"/>
      <c r="L5" s="73"/>
      <c r="M5" s="73"/>
      <c r="N5" s="73"/>
    </row>
    <row r="6" spans="1:15" s="40" customFormat="1" ht="56">
      <c r="A6" s="26" t="s">
        <v>18</v>
      </c>
      <c r="B6" s="26" t="s">
        <v>19</v>
      </c>
      <c r="C6" s="26" t="s">
        <v>20</v>
      </c>
      <c r="D6" s="26" t="s">
        <v>21</v>
      </c>
      <c r="E6" s="26" t="s">
        <v>22</v>
      </c>
      <c r="F6" s="26" t="s">
        <v>23</v>
      </c>
      <c r="G6" s="29" t="s">
        <v>24</v>
      </c>
      <c r="H6" s="7" t="s">
        <v>25</v>
      </c>
      <c r="I6" s="26" t="s">
        <v>26</v>
      </c>
      <c r="J6" s="26" t="s">
        <v>27</v>
      </c>
      <c r="K6" s="26" t="s">
        <v>28</v>
      </c>
      <c r="L6" s="26" t="s">
        <v>29</v>
      </c>
      <c r="M6" s="26" t="s">
        <v>30</v>
      </c>
      <c r="N6" s="33" t="s">
        <v>31</v>
      </c>
      <c r="O6" s="48" t="s">
        <v>1222</v>
      </c>
    </row>
    <row r="7" spans="1:15">
      <c r="A7" s="42"/>
      <c r="B7" s="42"/>
      <c r="C7" s="42"/>
      <c r="D7" s="42"/>
      <c r="E7" s="42"/>
      <c r="F7" s="42"/>
      <c r="G7" s="42"/>
      <c r="H7" s="42"/>
      <c r="I7" s="42"/>
      <c r="J7" s="42"/>
      <c r="K7" s="42" t="s">
        <v>32</v>
      </c>
      <c r="L7" s="42" t="s">
        <v>33</v>
      </c>
      <c r="M7" s="42" t="s">
        <v>34</v>
      </c>
      <c r="N7" s="43"/>
      <c r="O7" s="44"/>
    </row>
    <row r="8" spans="1:15" ht="28">
      <c r="A8" s="41">
        <v>1</v>
      </c>
      <c r="B8" s="41" t="s">
        <v>522</v>
      </c>
      <c r="C8" s="41" t="s">
        <v>109</v>
      </c>
      <c r="D8" s="41"/>
      <c r="E8" s="41"/>
      <c r="F8" s="41" t="s">
        <v>817</v>
      </c>
      <c r="G8" s="41">
        <v>80065427</v>
      </c>
      <c r="H8" s="45" t="s">
        <v>108</v>
      </c>
      <c r="I8" s="41">
        <v>0</v>
      </c>
      <c r="J8" s="41"/>
      <c r="K8" s="41">
        <v>550000</v>
      </c>
      <c r="L8" s="41"/>
      <c r="M8" s="41">
        <v>550000</v>
      </c>
      <c r="N8" s="44"/>
      <c r="O8" s="44" t="s">
        <v>818</v>
      </c>
    </row>
    <row r="9" spans="1:15">
      <c r="A9" s="41">
        <f>A8+1</f>
        <v>2</v>
      </c>
      <c r="B9" s="41"/>
      <c r="C9" s="41" t="s">
        <v>662</v>
      </c>
      <c r="D9" s="41"/>
      <c r="E9" s="41"/>
      <c r="F9" s="41" t="s">
        <v>1070</v>
      </c>
      <c r="G9" s="41">
        <v>0</v>
      </c>
      <c r="H9" s="45"/>
      <c r="I9" s="41" t="s">
        <v>1071</v>
      </c>
      <c r="J9" s="41"/>
      <c r="K9" s="41">
        <v>12510000</v>
      </c>
      <c r="L9" s="41"/>
      <c r="M9" s="41">
        <v>12510000</v>
      </c>
      <c r="N9" s="44"/>
      <c r="O9" s="44">
        <v>0</v>
      </c>
    </row>
    <row r="10" spans="1:15" ht="28">
      <c r="A10" s="41">
        <f t="shared" ref="A10:A73" si="0">A9+1</f>
        <v>3</v>
      </c>
      <c r="B10" s="41"/>
      <c r="C10" s="41" t="s">
        <v>671</v>
      </c>
      <c r="D10" s="41"/>
      <c r="E10" s="41"/>
      <c r="F10" s="41" t="s">
        <v>1078</v>
      </c>
      <c r="G10" s="41">
        <v>0</v>
      </c>
      <c r="H10" s="45"/>
      <c r="I10" s="41" t="s">
        <v>1079</v>
      </c>
      <c r="J10" s="41"/>
      <c r="K10" s="41">
        <v>738530</v>
      </c>
      <c r="L10" s="41"/>
      <c r="M10" s="41">
        <v>738530</v>
      </c>
      <c r="N10" s="44"/>
      <c r="O10" s="44">
        <v>0</v>
      </c>
    </row>
    <row r="11" spans="1:15" ht="28">
      <c r="A11" s="41">
        <f t="shared" si="0"/>
        <v>4</v>
      </c>
      <c r="B11" s="41"/>
      <c r="C11" s="41" t="s">
        <v>702</v>
      </c>
      <c r="D11" s="41"/>
      <c r="E11" s="41"/>
      <c r="F11" s="41" t="s">
        <v>1109</v>
      </c>
      <c r="G11" s="41">
        <v>0</v>
      </c>
      <c r="H11" s="45"/>
      <c r="I11" s="41" t="s">
        <v>1110</v>
      </c>
      <c r="J11" s="41"/>
      <c r="K11" s="41">
        <v>199900</v>
      </c>
      <c r="L11" s="41"/>
      <c r="M11" s="41">
        <v>199900</v>
      </c>
      <c r="N11" s="44"/>
      <c r="O11" s="44">
        <v>0</v>
      </c>
    </row>
    <row r="12" spans="1:15" ht="28">
      <c r="A12" s="41">
        <f t="shared" si="0"/>
        <v>5</v>
      </c>
      <c r="B12" s="41"/>
      <c r="C12" s="41" t="s">
        <v>728</v>
      </c>
      <c r="D12" s="41"/>
      <c r="E12" s="41"/>
      <c r="F12" s="41" t="s">
        <v>1131</v>
      </c>
      <c r="G12" s="41">
        <v>0</v>
      </c>
      <c r="H12" s="45"/>
      <c r="I12" s="41" t="s">
        <v>1132</v>
      </c>
      <c r="J12" s="41"/>
      <c r="K12" s="41">
        <v>100000</v>
      </c>
      <c r="L12" s="41"/>
      <c r="M12" s="41">
        <v>100000</v>
      </c>
      <c r="N12" s="44"/>
      <c r="O12" s="44">
        <v>0</v>
      </c>
    </row>
    <row r="13" spans="1:15">
      <c r="A13" s="41">
        <f t="shared" si="0"/>
        <v>6</v>
      </c>
      <c r="B13" s="45" t="s">
        <v>178</v>
      </c>
      <c r="C13" s="41" t="s">
        <v>155</v>
      </c>
      <c r="D13" s="41"/>
      <c r="E13" s="41"/>
      <c r="F13" s="41" t="s">
        <v>865</v>
      </c>
      <c r="G13" s="41">
        <v>1173250</v>
      </c>
      <c r="H13" s="45">
        <v>44366</v>
      </c>
      <c r="I13" s="41" t="s">
        <v>866</v>
      </c>
      <c r="J13" s="41"/>
      <c r="K13" s="41">
        <v>819000</v>
      </c>
      <c r="L13" s="41"/>
      <c r="M13" s="41">
        <v>819000</v>
      </c>
      <c r="N13" s="44"/>
      <c r="O13" s="44" t="s">
        <v>867</v>
      </c>
    </row>
    <row r="14" spans="1:15">
      <c r="A14" s="41">
        <f t="shared" si="0"/>
        <v>7</v>
      </c>
      <c r="B14" s="45" t="s">
        <v>178</v>
      </c>
      <c r="C14" s="41" t="s">
        <v>155</v>
      </c>
      <c r="D14" s="41"/>
      <c r="E14" s="41"/>
      <c r="F14" s="41" t="s">
        <v>879</v>
      </c>
      <c r="G14" s="41">
        <v>1173248</v>
      </c>
      <c r="H14" s="45">
        <v>44359</v>
      </c>
      <c r="I14" s="41" t="s">
        <v>880</v>
      </c>
      <c r="J14" s="41"/>
      <c r="K14" s="41">
        <v>675000</v>
      </c>
      <c r="L14" s="41"/>
      <c r="M14" s="41">
        <v>675000</v>
      </c>
      <c r="N14" s="44"/>
      <c r="O14" s="44" t="s">
        <v>867</v>
      </c>
    </row>
    <row r="15" spans="1:15" ht="42">
      <c r="A15" s="41">
        <f t="shared" si="0"/>
        <v>8</v>
      </c>
      <c r="B15" s="41"/>
      <c r="C15" s="41" t="s">
        <v>295</v>
      </c>
      <c r="D15" s="41"/>
      <c r="E15" s="41"/>
      <c r="F15" s="41" t="s">
        <v>892</v>
      </c>
      <c r="G15" s="41">
        <v>0</v>
      </c>
      <c r="H15" s="45"/>
      <c r="I15" s="41">
        <v>0</v>
      </c>
      <c r="J15" s="41"/>
      <c r="K15" s="41">
        <v>4500000</v>
      </c>
      <c r="L15" s="41"/>
      <c r="M15" s="41">
        <v>4500000</v>
      </c>
      <c r="N15" s="44"/>
      <c r="O15" s="44" t="s">
        <v>867</v>
      </c>
    </row>
    <row r="16" spans="1:15">
      <c r="A16" s="41">
        <f t="shared" si="0"/>
        <v>9</v>
      </c>
      <c r="B16" s="41"/>
      <c r="C16" s="41" t="s">
        <v>301</v>
      </c>
      <c r="D16" s="41"/>
      <c r="E16" s="41"/>
      <c r="F16" s="41" t="s">
        <v>897</v>
      </c>
      <c r="G16" s="41">
        <v>0</v>
      </c>
      <c r="H16" s="45"/>
      <c r="I16" s="41">
        <v>0</v>
      </c>
      <c r="J16" s="41"/>
      <c r="K16" s="41">
        <v>380000</v>
      </c>
      <c r="L16" s="41"/>
      <c r="M16" s="41">
        <v>380000</v>
      </c>
      <c r="N16" s="44"/>
      <c r="O16" s="44" t="s">
        <v>867</v>
      </c>
    </row>
    <row r="17" spans="1:15" ht="28">
      <c r="A17" s="41">
        <f t="shared" si="0"/>
        <v>10</v>
      </c>
      <c r="B17" s="41"/>
      <c r="C17" s="41" t="s">
        <v>322</v>
      </c>
      <c r="D17" s="41"/>
      <c r="E17" s="41"/>
      <c r="F17" s="41" t="s">
        <v>907</v>
      </c>
      <c r="G17" s="41">
        <v>0</v>
      </c>
      <c r="H17" s="45"/>
      <c r="I17" s="41">
        <v>0</v>
      </c>
      <c r="J17" s="41"/>
      <c r="K17" s="41">
        <v>3315830</v>
      </c>
      <c r="L17" s="41"/>
      <c r="M17" s="41">
        <v>3315830</v>
      </c>
      <c r="N17" s="44"/>
      <c r="O17" s="44" t="s">
        <v>867</v>
      </c>
    </row>
    <row r="18" spans="1:15">
      <c r="A18" s="41">
        <f t="shared" si="0"/>
        <v>11</v>
      </c>
      <c r="B18" s="41"/>
      <c r="C18" s="41" t="s">
        <v>332</v>
      </c>
      <c r="D18" s="41"/>
      <c r="E18" s="41"/>
      <c r="F18" s="41" t="s">
        <v>912</v>
      </c>
      <c r="G18" s="41">
        <v>0</v>
      </c>
      <c r="H18" s="45"/>
      <c r="I18" s="41">
        <v>0</v>
      </c>
      <c r="J18" s="41"/>
      <c r="K18" s="41">
        <v>70000</v>
      </c>
      <c r="L18" s="41"/>
      <c r="M18" s="41">
        <v>70000</v>
      </c>
      <c r="N18" s="44"/>
      <c r="O18" s="44" t="s">
        <v>867</v>
      </c>
    </row>
    <row r="19" spans="1:15">
      <c r="A19" s="41">
        <f t="shared" si="0"/>
        <v>12</v>
      </c>
      <c r="B19" s="41"/>
      <c r="C19" s="41" t="s">
        <v>333</v>
      </c>
      <c r="D19" s="41"/>
      <c r="E19" s="41"/>
      <c r="F19" s="41" t="s">
        <v>912</v>
      </c>
      <c r="G19" s="41">
        <v>0</v>
      </c>
      <c r="H19" s="45"/>
      <c r="I19" s="41">
        <v>0</v>
      </c>
      <c r="J19" s="41"/>
      <c r="K19" s="41">
        <v>110400</v>
      </c>
      <c r="L19" s="41"/>
      <c r="M19" s="41">
        <v>110400</v>
      </c>
      <c r="N19" s="44"/>
      <c r="O19" s="44" t="s">
        <v>867</v>
      </c>
    </row>
    <row r="20" spans="1:15">
      <c r="A20" s="41">
        <f t="shared" si="0"/>
        <v>13</v>
      </c>
      <c r="B20" s="41"/>
      <c r="C20" s="41" t="s">
        <v>334</v>
      </c>
      <c r="D20" s="41"/>
      <c r="E20" s="41"/>
      <c r="F20" s="41" t="s">
        <v>912</v>
      </c>
      <c r="G20" s="41">
        <v>0</v>
      </c>
      <c r="H20" s="45"/>
      <c r="I20" s="41">
        <v>0</v>
      </c>
      <c r="J20" s="41"/>
      <c r="K20" s="41">
        <v>272394</v>
      </c>
      <c r="L20" s="41"/>
      <c r="M20" s="41">
        <v>272394</v>
      </c>
      <c r="N20" s="44"/>
      <c r="O20" s="44" t="s">
        <v>867</v>
      </c>
    </row>
    <row r="21" spans="1:15">
      <c r="A21" s="41">
        <f t="shared" si="0"/>
        <v>14</v>
      </c>
      <c r="B21" s="41"/>
      <c r="C21" s="41" t="s">
        <v>334</v>
      </c>
      <c r="D21" s="41"/>
      <c r="E21" s="41"/>
      <c r="F21" s="41" t="s">
        <v>912</v>
      </c>
      <c r="G21" s="41">
        <v>0</v>
      </c>
      <c r="H21" s="45"/>
      <c r="I21" s="41">
        <v>0</v>
      </c>
      <c r="J21" s="41"/>
      <c r="K21" s="41">
        <v>330000</v>
      </c>
      <c r="L21" s="41"/>
      <c r="M21" s="41">
        <v>330000</v>
      </c>
      <c r="N21" s="44"/>
      <c r="O21" s="44" t="s">
        <v>867</v>
      </c>
    </row>
    <row r="22" spans="1:15">
      <c r="A22" s="41">
        <f t="shared" si="0"/>
        <v>15</v>
      </c>
      <c r="B22" s="41"/>
      <c r="C22" s="41" t="s">
        <v>335</v>
      </c>
      <c r="D22" s="41"/>
      <c r="E22" s="41"/>
      <c r="F22" s="41" t="s">
        <v>913</v>
      </c>
      <c r="G22" s="41">
        <v>0</v>
      </c>
      <c r="H22" s="45"/>
      <c r="I22" s="41">
        <v>0</v>
      </c>
      <c r="J22" s="41"/>
      <c r="K22" s="41">
        <v>272394</v>
      </c>
      <c r="L22" s="41"/>
      <c r="M22" s="41">
        <v>272394</v>
      </c>
      <c r="N22" s="44"/>
      <c r="O22" s="44" t="s">
        <v>867</v>
      </c>
    </row>
    <row r="23" spans="1:15" ht="28">
      <c r="A23" s="41">
        <f t="shared" si="0"/>
        <v>16</v>
      </c>
      <c r="B23" s="41"/>
      <c r="C23" s="41" t="s">
        <v>336</v>
      </c>
      <c r="D23" s="41"/>
      <c r="E23" s="41"/>
      <c r="F23" s="41" t="s">
        <v>914</v>
      </c>
      <c r="G23" s="41">
        <v>0</v>
      </c>
      <c r="H23" s="45"/>
      <c r="I23" s="41">
        <v>0</v>
      </c>
      <c r="J23" s="41"/>
      <c r="K23" s="41">
        <v>115050</v>
      </c>
      <c r="L23" s="41"/>
      <c r="M23" s="41">
        <v>115050</v>
      </c>
      <c r="N23" s="44"/>
      <c r="O23" s="44" t="s">
        <v>867</v>
      </c>
    </row>
    <row r="24" spans="1:15" ht="28">
      <c r="A24" s="41">
        <f t="shared" si="0"/>
        <v>17</v>
      </c>
      <c r="B24" s="41"/>
      <c r="C24" s="41" t="s">
        <v>354</v>
      </c>
      <c r="D24" s="41"/>
      <c r="E24" s="41"/>
      <c r="F24" s="41" t="s">
        <v>928</v>
      </c>
      <c r="G24" s="41">
        <v>0</v>
      </c>
      <c r="H24" s="45"/>
      <c r="I24" s="41">
        <v>0</v>
      </c>
      <c r="J24" s="41"/>
      <c r="K24" s="41">
        <v>5367914.5</v>
      </c>
      <c r="L24" s="41"/>
      <c r="M24" s="41">
        <v>5367914.5</v>
      </c>
      <c r="N24" s="44"/>
      <c r="O24" s="44" t="s">
        <v>867</v>
      </c>
    </row>
    <row r="25" spans="1:15">
      <c r="A25" s="41">
        <f t="shared" si="0"/>
        <v>18</v>
      </c>
      <c r="B25" s="41"/>
      <c r="C25" s="41" t="s">
        <v>358</v>
      </c>
      <c r="D25" s="41"/>
      <c r="E25" s="41"/>
      <c r="F25" s="41" t="s">
        <v>932</v>
      </c>
      <c r="G25" s="41">
        <v>0</v>
      </c>
      <c r="H25" s="45"/>
      <c r="I25" s="41">
        <v>0</v>
      </c>
      <c r="J25" s="41"/>
      <c r="K25" s="41">
        <v>49700</v>
      </c>
      <c r="L25" s="41"/>
      <c r="M25" s="41">
        <v>49700</v>
      </c>
      <c r="N25" s="44"/>
      <c r="O25" s="44" t="s">
        <v>867</v>
      </c>
    </row>
    <row r="26" spans="1:15" ht="28">
      <c r="A26" s="41">
        <f t="shared" si="0"/>
        <v>19</v>
      </c>
      <c r="B26" s="41"/>
      <c r="C26" s="41" t="s">
        <v>532</v>
      </c>
      <c r="D26" s="41"/>
      <c r="E26" s="41"/>
      <c r="F26" s="41" t="s">
        <v>982</v>
      </c>
      <c r="G26" s="41">
        <v>0</v>
      </c>
      <c r="H26" s="45"/>
      <c r="I26" s="41">
        <v>0</v>
      </c>
      <c r="J26" s="41"/>
      <c r="K26" s="41">
        <v>183280</v>
      </c>
      <c r="L26" s="41"/>
      <c r="M26" s="41">
        <v>183280</v>
      </c>
      <c r="N26" s="44"/>
      <c r="O26" s="44" t="s">
        <v>867</v>
      </c>
    </row>
    <row r="27" spans="1:15">
      <c r="A27" s="41">
        <f t="shared" si="0"/>
        <v>20</v>
      </c>
      <c r="B27" s="41"/>
      <c r="C27" s="41" t="s">
        <v>549</v>
      </c>
      <c r="D27" s="41"/>
      <c r="E27" s="41"/>
      <c r="F27" s="41" t="s">
        <v>1000</v>
      </c>
      <c r="G27" s="41">
        <v>0</v>
      </c>
      <c r="H27" s="45"/>
      <c r="I27" s="41">
        <v>0</v>
      </c>
      <c r="J27" s="41"/>
      <c r="K27" s="41">
        <v>24500</v>
      </c>
      <c r="L27" s="41"/>
      <c r="M27" s="41">
        <v>24500</v>
      </c>
      <c r="N27" s="44"/>
      <c r="O27" s="44" t="s">
        <v>867</v>
      </c>
    </row>
    <row r="28" spans="1:15">
      <c r="A28" s="41">
        <f t="shared" si="0"/>
        <v>21</v>
      </c>
      <c r="B28" s="41"/>
      <c r="C28" s="41" t="s">
        <v>550</v>
      </c>
      <c r="D28" s="41"/>
      <c r="E28" s="41"/>
      <c r="F28" s="41" t="s">
        <v>1000</v>
      </c>
      <c r="G28" s="41">
        <v>0</v>
      </c>
      <c r="H28" s="45"/>
      <c r="I28" s="41">
        <v>0</v>
      </c>
      <c r="J28" s="41"/>
      <c r="K28" s="41">
        <v>29350</v>
      </c>
      <c r="L28" s="41"/>
      <c r="M28" s="41">
        <v>29350</v>
      </c>
      <c r="N28" s="44"/>
      <c r="O28" s="44" t="s">
        <v>867</v>
      </c>
    </row>
    <row r="29" spans="1:15">
      <c r="A29" s="41">
        <f t="shared" si="0"/>
        <v>22</v>
      </c>
      <c r="B29" s="41"/>
      <c r="C29" s="41" t="s">
        <v>551</v>
      </c>
      <c r="D29" s="41"/>
      <c r="E29" s="41"/>
      <c r="F29" s="41" t="s">
        <v>1000</v>
      </c>
      <c r="G29" s="41">
        <v>0</v>
      </c>
      <c r="H29" s="45"/>
      <c r="I29" s="41">
        <v>0</v>
      </c>
      <c r="J29" s="41"/>
      <c r="K29" s="41">
        <v>100000</v>
      </c>
      <c r="L29" s="41"/>
      <c r="M29" s="41">
        <v>100000</v>
      </c>
      <c r="N29" s="44"/>
      <c r="O29" s="44" t="s">
        <v>867</v>
      </c>
    </row>
    <row r="30" spans="1:15">
      <c r="A30" s="41">
        <f t="shared" si="0"/>
        <v>23</v>
      </c>
      <c r="B30" s="41"/>
      <c r="C30" s="41" t="s">
        <v>550</v>
      </c>
      <c r="D30" s="41"/>
      <c r="E30" s="41"/>
      <c r="F30" s="41" t="s">
        <v>1000</v>
      </c>
      <c r="G30" s="41">
        <v>0</v>
      </c>
      <c r="H30" s="45"/>
      <c r="I30" s="41">
        <v>0</v>
      </c>
      <c r="J30" s="41"/>
      <c r="K30" s="41">
        <v>140000</v>
      </c>
      <c r="L30" s="41"/>
      <c r="M30" s="41">
        <v>140000</v>
      </c>
      <c r="N30" s="44"/>
      <c r="O30" s="44" t="s">
        <v>867</v>
      </c>
    </row>
    <row r="31" spans="1:15">
      <c r="A31" s="41">
        <f t="shared" si="0"/>
        <v>24</v>
      </c>
      <c r="B31" s="41"/>
      <c r="C31" s="41" t="s">
        <v>552</v>
      </c>
      <c r="D31" s="41"/>
      <c r="E31" s="41"/>
      <c r="F31" s="41" t="s">
        <v>1000</v>
      </c>
      <c r="G31" s="41">
        <v>0</v>
      </c>
      <c r="H31" s="45"/>
      <c r="I31" s="41">
        <v>0</v>
      </c>
      <c r="J31" s="41"/>
      <c r="K31" s="41">
        <v>162000</v>
      </c>
      <c r="L31" s="41"/>
      <c r="M31" s="41">
        <v>162000</v>
      </c>
      <c r="N31" s="44"/>
      <c r="O31" s="44" t="s">
        <v>867</v>
      </c>
    </row>
    <row r="32" spans="1:15">
      <c r="A32" s="41">
        <f t="shared" si="0"/>
        <v>25</v>
      </c>
      <c r="B32" s="41"/>
      <c r="C32" s="41" t="s">
        <v>552</v>
      </c>
      <c r="D32" s="41"/>
      <c r="E32" s="41"/>
      <c r="F32" s="41" t="s">
        <v>1000</v>
      </c>
      <c r="G32" s="41">
        <v>0</v>
      </c>
      <c r="H32" s="45"/>
      <c r="I32" s="41">
        <v>0</v>
      </c>
      <c r="J32" s="41"/>
      <c r="K32" s="41">
        <v>350000</v>
      </c>
      <c r="L32" s="41"/>
      <c r="M32" s="41">
        <v>350000</v>
      </c>
      <c r="N32" s="44"/>
      <c r="O32" s="44" t="s">
        <v>867</v>
      </c>
    </row>
    <row r="33" spans="1:15">
      <c r="A33" s="41">
        <f t="shared" si="0"/>
        <v>26</v>
      </c>
      <c r="B33" s="45" t="s">
        <v>522</v>
      </c>
      <c r="C33" s="41" t="s">
        <v>555</v>
      </c>
      <c r="D33" s="41"/>
      <c r="E33" s="41"/>
      <c r="F33" s="41" t="s">
        <v>1000</v>
      </c>
      <c r="G33" s="41">
        <v>1173219</v>
      </c>
      <c r="H33" s="45">
        <v>43476</v>
      </c>
      <c r="I33" s="41">
        <v>1653</v>
      </c>
      <c r="J33" s="41"/>
      <c r="K33" s="41">
        <v>700000</v>
      </c>
      <c r="L33" s="41"/>
      <c r="M33" s="41">
        <v>700000</v>
      </c>
      <c r="N33" s="44"/>
      <c r="O33" s="44" t="s">
        <v>867</v>
      </c>
    </row>
    <row r="34" spans="1:15" ht="42">
      <c r="A34" s="41">
        <f t="shared" si="0"/>
        <v>27</v>
      </c>
      <c r="B34" s="41"/>
      <c r="C34" s="41" t="s">
        <v>556</v>
      </c>
      <c r="D34" s="41"/>
      <c r="E34" s="41"/>
      <c r="F34" s="41" t="s">
        <v>1003</v>
      </c>
      <c r="G34" s="41">
        <v>0</v>
      </c>
      <c r="H34" s="45"/>
      <c r="I34" s="41">
        <v>0</v>
      </c>
      <c r="J34" s="41"/>
      <c r="K34" s="41">
        <v>100000</v>
      </c>
      <c r="L34" s="41"/>
      <c r="M34" s="41">
        <v>100000</v>
      </c>
      <c r="N34" s="44"/>
      <c r="O34" s="44" t="s">
        <v>867</v>
      </c>
    </row>
    <row r="35" spans="1:15" ht="42">
      <c r="A35" s="41">
        <f t="shared" si="0"/>
        <v>28</v>
      </c>
      <c r="B35" s="41"/>
      <c r="C35" s="41" t="s">
        <v>545</v>
      </c>
      <c r="D35" s="41"/>
      <c r="E35" s="41"/>
      <c r="F35" s="41" t="s">
        <v>1004</v>
      </c>
      <c r="G35" s="41">
        <v>0</v>
      </c>
      <c r="H35" s="45"/>
      <c r="I35" s="41">
        <v>0</v>
      </c>
      <c r="J35" s="41"/>
      <c r="K35" s="41">
        <v>480000</v>
      </c>
      <c r="L35" s="41"/>
      <c r="M35" s="41">
        <v>480000</v>
      </c>
      <c r="N35" s="44"/>
      <c r="O35" s="44" t="s">
        <v>867</v>
      </c>
    </row>
    <row r="36" spans="1:15" ht="28">
      <c r="A36" s="41">
        <f t="shared" si="0"/>
        <v>29</v>
      </c>
      <c r="B36" s="41"/>
      <c r="C36" s="41" t="s">
        <v>565</v>
      </c>
      <c r="D36" s="41"/>
      <c r="E36" s="41"/>
      <c r="F36" s="41" t="s">
        <v>1011</v>
      </c>
      <c r="G36" s="41">
        <v>0</v>
      </c>
      <c r="H36" s="45"/>
      <c r="I36" s="41">
        <v>0</v>
      </c>
      <c r="J36" s="41"/>
      <c r="K36" s="41">
        <v>130000</v>
      </c>
      <c r="L36" s="41"/>
      <c r="M36" s="41">
        <v>130000</v>
      </c>
      <c r="N36" s="44"/>
      <c r="O36" s="44" t="s">
        <v>867</v>
      </c>
    </row>
    <row r="37" spans="1:15" ht="28">
      <c r="A37" s="41">
        <f t="shared" si="0"/>
        <v>30</v>
      </c>
      <c r="B37" s="41"/>
      <c r="C37" s="41" t="s">
        <v>565</v>
      </c>
      <c r="D37" s="41"/>
      <c r="E37" s="41"/>
      <c r="F37" s="41" t="s">
        <v>1011</v>
      </c>
      <c r="G37" s="41">
        <v>0</v>
      </c>
      <c r="H37" s="45"/>
      <c r="I37" s="41">
        <v>0</v>
      </c>
      <c r="J37" s="41"/>
      <c r="K37" s="41">
        <v>212500</v>
      </c>
      <c r="L37" s="41"/>
      <c r="M37" s="41">
        <v>212500</v>
      </c>
      <c r="N37" s="44"/>
      <c r="O37" s="44" t="s">
        <v>867</v>
      </c>
    </row>
    <row r="38" spans="1:15" ht="28">
      <c r="A38" s="41">
        <f t="shared" si="0"/>
        <v>31</v>
      </c>
      <c r="B38" s="41"/>
      <c r="C38" s="41" t="s">
        <v>565</v>
      </c>
      <c r="D38" s="41"/>
      <c r="E38" s="41"/>
      <c r="F38" s="41" t="s">
        <v>1011</v>
      </c>
      <c r="G38" s="41">
        <v>0</v>
      </c>
      <c r="H38" s="45"/>
      <c r="I38" s="41">
        <v>0</v>
      </c>
      <c r="J38" s="41"/>
      <c r="K38" s="41">
        <v>265000</v>
      </c>
      <c r="L38" s="41"/>
      <c r="M38" s="41">
        <v>265000</v>
      </c>
      <c r="N38" s="44"/>
      <c r="O38" s="44" t="s">
        <v>867</v>
      </c>
    </row>
    <row r="39" spans="1:15" ht="28">
      <c r="A39" s="41">
        <f t="shared" si="0"/>
        <v>32</v>
      </c>
      <c r="B39" s="41"/>
      <c r="C39" s="41" t="s">
        <v>565</v>
      </c>
      <c r="D39" s="41"/>
      <c r="E39" s="41"/>
      <c r="F39" s="41" t="s">
        <v>1011</v>
      </c>
      <c r="G39" s="41">
        <v>0</v>
      </c>
      <c r="H39" s="45"/>
      <c r="I39" s="41">
        <v>0</v>
      </c>
      <c r="J39" s="41"/>
      <c r="K39" s="41">
        <v>465000</v>
      </c>
      <c r="L39" s="41"/>
      <c r="M39" s="41">
        <v>465000</v>
      </c>
      <c r="N39" s="44"/>
      <c r="O39" s="44" t="s">
        <v>867</v>
      </c>
    </row>
    <row r="40" spans="1:15" ht="28">
      <c r="A40" s="41">
        <f t="shared" si="0"/>
        <v>33</v>
      </c>
      <c r="B40" s="41"/>
      <c r="C40" s="41" t="s">
        <v>567</v>
      </c>
      <c r="D40" s="41"/>
      <c r="E40" s="41"/>
      <c r="F40" s="41" t="s">
        <v>1014</v>
      </c>
      <c r="G40" s="41">
        <v>0</v>
      </c>
      <c r="H40" s="45"/>
      <c r="I40" s="41">
        <v>0</v>
      </c>
      <c r="J40" s="41"/>
      <c r="K40" s="41">
        <v>65000</v>
      </c>
      <c r="L40" s="41"/>
      <c r="M40" s="41">
        <v>65000</v>
      </c>
      <c r="N40" s="44"/>
      <c r="O40" s="44" t="s">
        <v>867</v>
      </c>
    </row>
    <row r="41" spans="1:15" ht="28">
      <c r="A41" s="41">
        <f t="shared" si="0"/>
        <v>34</v>
      </c>
      <c r="B41" s="41"/>
      <c r="C41" s="41" t="s">
        <v>567</v>
      </c>
      <c r="D41" s="41"/>
      <c r="E41" s="41"/>
      <c r="F41" s="41" t="s">
        <v>1015</v>
      </c>
      <c r="G41" s="41">
        <v>0</v>
      </c>
      <c r="H41" s="45"/>
      <c r="I41" s="41">
        <v>0</v>
      </c>
      <c r="J41" s="41"/>
      <c r="K41" s="41">
        <v>306000</v>
      </c>
      <c r="L41" s="41"/>
      <c r="M41" s="41">
        <v>306000</v>
      </c>
      <c r="N41" s="44"/>
      <c r="O41" s="44" t="s">
        <v>867</v>
      </c>
    </row>
    <row r="42" spans="1:15" ht="42">
      <c r="A42" s="41">
        <f t="shared" si="0"/>
        <v>35</v>
      </c>
      <c r="B42" s="41"/>
      <c r="C42" s="41" t="s">
        <v>568</v>
      </c>
      <c r="D42" s="41"/>
      <c r="E42" s="41"/>
      <c r="F42" s="41" t="s">
        <v>1016</v>
      </c>
      <c r="G42" s="41">
        <v>0</v>
      </c>
      <c r="H42" s="45"/>
      <c r="I42" s="41">
        <v>0</v>
      </c>
      <c r="J42" s="41"/>
      <c r="K42" s="41">
        <v>140000</v>
      </c>
      <c r="L42" s="41"/>
      <c r="M42" s="41">
        <v>140000</v>
      </c>
      <c r="N42" s="44"/>
      <c r="O42" s="44" t="s">
        <v>867</v>
      </c>
    </row>
    <row r="43" spans="1:15" ht="28">
      <c r="A43" s="41">
        <f t="shared" si="0"/>
        <v>36</v>
      </c>
      <c r="B43" s="45" t="s">
        <v>522</v>
      </c>
      <c r="C43" s="41" t="s">
        <v>580</v>
      </c>
      <c r="D43" s="41"/>
      <c r="E43" s="41"/>
      <c r="F43" s="41" t="s">
        <v>1024</v>
      </c>
      <c r="G43" s="41" t="s">
        <v>1025</v>
      </c>
      <c r="H43" s="45">
        <v>43225</v>
      </c>
      <c r="I43" s="41">
        <v>7052</v>
      </c>
      <c r="J43" s="41"/>
      <c r="K43" s="41">
        <v>192660</v>
      </c>
      <c r="L43" s="41"/>
      <c r="M43" s="41">
        <v>192660</v>
      </c>
      <c r="N43" s="44"/>
      <c r="O43" s="44" t="s">
        <v>867</v>
      </c>
    </row>
    <row r="44" spans="1:15">
      <c r="A44" s="41">
        <f t="shared" si="0"/>
        <v>37</v>
      </c>
      <c r="B44" s="41"/>
      <c r="C44" s="41" t="s">
        <v>636</v>
      </c>
      <c r="D44" s="41"/>
      <c r="E44" s="41"/>
      <c r="F44" s="41" t="s">
        <v>1060</v>
      </c>
      <c r="G44" s="41">
        <v>0</v>
      </c>
      <c r="H44" s="45"/>
      <c r="I44" s="41">
        <v>0</v>
      </c>
      <c r="J44" s="41"/>
      <c r="K44" s="41">
        <v>100000</v>
      </c>
      <c r="L44" s="41"/>
      <c r="M44" s="41">
        <v>100000</v>
      </c>
      <c r="N44" s="44"/>
      <c r="O44" s="44" t="s">
        <v>867</v>
      </c>
    </row>
    <row r="45" spans="1:15" ht="28">
      <c r="A45" s="41">
        <f t="shared" si="0"/>
        <v>38</v>
      </c>
      <c r="B45" s="41"/>
      <c r="C45" s="41" t="s">
        <v>663</v>
      </c>
      <c r="D45" s="41"/>
      <c r="E45" s="41"/>
      <c r="F45" s="41" t="s">
        <v>1072</v>
      </c>
      <c r="G45" s="41">
        <v>0</v>
      </c>
      <c r="H45" s="45"/>
      <c r="I45" s="41">
        <v>0</v>
      </c>
      <c r="J45" s="41"/>
      <c r="K45" s="41">
        <v>3740980</v>
      </c>
      <c r="L45" s="41"/>
      <c r="M45" s="41">
        <v>3740980</v>
      </c>
      <c r="N45" s="44"/>
      <c r="O45" s="44" t="s">
        <v>867</v>
      </c>
    </row>
    <row r="46" spans="1:15" ht="28">
      <c r="A46" s="41">
        <f t="shared" si="0"/>
        <v>39</v>
      </c>
      <c r="B46" s="45" t="s">
        <v>1214</v>
      </c>
      <c r="C46" s="41" t="s">
        <v>667</v>
      </c>
      <c r="D46" s="41"/>
      <c r="E46" s="41"/>
      <c r="F46" s="41" t="s">
        <v>1075</v>
      </c>
      <c r="G46" s="41">
        <v>3163403</v>
      </c>
      <c r="H46" s="45">
        <v>44573</v>
      </c>
      <c r="I46" s="41">
        <v>333</v>
      </c>
      <c r="J46" s="41"/>
      <c r="K46" s="41">
        <v>631400</v>
      </c>
      <c r="L46" s="41"/>
      <c r="M46" s="41">
        <v>631400</v>
      </c>
      <c r="N46" s="44"/>
      <c r="O46" s="44" t="s">
        <v>867</v>
      </c>
    </row>
    <row r="47" spans="1:15" ht="28">
      <c r="A47" s="41">
        <f t="shared" si="0"/>
        <v>40</v>
      </c>
      <c r="B47" s="45" t="s">
        <v>1214</v>
      </c>
      <c r="C47" s="41" t="s">
        <v>668</v>
      </c>
      <c r="D47" s="41"/>
      <c r="E47" s="41"/>
      <c r="F47" s="41" t="s">
        <v>1076</v>
      </c>
      <c r="G47" s="41">
        <v>3163406</v>
      </c>
      <c r="H47" s="45">
        <v>44580</v>
      </c>
      <c r="I47" s="41">
        <v>13014015</v>
      </c>
      <c r="J47" s="41"/>
      <c r="K47" s="41">
        <v>608490</v>
      </c>
      <c r="L47" s="41"/>
      <c r="M47" s="41">
        <v>608490</v>
      </c>
      <c r="N47" s="44"/>
      <c r="O47" s="44" t="s">
        <v>867</v>
      </c>
    </row>
    <row r="48" spans="1:15" ht="28">
      <c r="A48" s="41">
        <f t="shared" si="0"/>
        <v>41</v>
      </c>
      <c r="B48" s="41"/>
      <c r="C48" s="41" t="s">
        <v>678</v>
      </c>
      <c r="D48" s="41"/>
      <c r="E48" s="41"/>
      <c r="F48" s="41" t="s">
        <v>1084</v>
      </c>
      <c r="G48" s="41">
        <v>0</v>
      </c>
      <c r="H48" s="45"/>
      <c r="I48" s="41">
        <v>0</v>
      </c>
      <c r="J48" s="41"/>
      <c r="K48" s="41">
        <v>116000000</v>
      </c>
      <c r="L48" s="41"/>
      <c r="M48" s="41">
        <v>116000000</v>
      </c>
      <c r="N48" s="44"/>
      <c r="O48" s="44" t="s">
        <v>867</v>
      </c>
    </row>
    <row r="49" spans="1:15" ht="28">
      <c r="A49" s="41">
        <f t="shared" si="0"/>
        <v>42</v>
      </c>
      <c r="B49" s="41" t="s">
        <v>522</v>
      </c>
      <c r="C49" s="41" t="s">
        <v>679</v>
      </c>
      <c r="D49" s="41"/>
      <c r="E49" s="41"/>
      <c r="F49" s="41" t="s">
        <v>1085</v>
      </c>
      <c r="G49" s="41" t="s">
        <v>1086</v>
      </c>
      <c r="H49" s="45" t="s">
        <v>522</v>
      </c>
      <c r="I49" s="41">
        <v>0</v>
      </c>
      <c r="J49" s="41"/>
      <c r="K49" s="41">
        <v>31200000</v>
      </c>
      <c r="L49" s="41"/>
      <c r="M49" s="41">
        <v>31200000</v>
      </c>
      <c r="N49" s="44"/>
      <c r="O49" s="44" t="s">
        <v>867</v>
      </c>
    </row>
    <row r="50" spans="1:15" ht="28">
      <c r="A50" s="41">
        <f t="shared" si="0"/>
        <v>43</v>
      </c>
      <c r="B50" s="45" t="s">
        <v>1214</v>
      </c>
      <c r="C50" s="41" t="s">
        <v>368</v>
      </c>
      <c r="D50" s="41"/>
      <c r="E50" s="41"/>
      <c r="F50" s="41" t="s">
        <v>1087</v>
      </c>
      <c r="G50" s="41" t="s">
        <v>1088</v>
      </c>
      <c r="H50" s="45">
        <v>44727</v>
      </c>
      <c r="I50" s="41">
        <v>281</v>
      </c>
      <c r="J50" s="41"/>
      <c r="K50" s="41">
        <v>293200</v>
      </c>
      <c r="L50" s="41"/>
      <c r="M50" s="41">
        <v>293200</v>
      </c>
      <c r="N50" s="44"/>
      <c r="O50" s="44" t="s">
        <v>867</v>
      </c>
    </row>
    <row r="51" spans="1:15" ht="28">
      <c r="A51" s="41">
        <f t="shared" si="0"/>
        <v>44</v>
      </c>
      <c r="B51" s="41" t="s">
        <v>1215</v>
      </c>
      <c r="C51" s="41" t="s">
        <v>244</v>
      </c>
      <c r="D51" s="41"/>
      <c r="E51" s="41"/>
      <c r="F51" s="41" t="s">
        <v>1093</v>
      </c>
      <c r="G51" s="41">
        <v>0</v>
      </c>
      <c r="H51" s="45" t="s">
        <v>686</v>
      </c>
      <c r="I51" s="41">
        <v>0</v>
      </c>
      <c r="J51" s="41"/>
      <c r="K51" s="41">
        <v>316580</v>
      </c>
      <c r="L51" s="41"/>
      <c r="M51" s="41">
        <v>316580</v>
      </c>
      <c r="N51" s="44"/>
      <c r="O51" s="44" t="s">
        <v>867</v>
      </c>
    </row>
    <row r="52" spans="1:15" ht="28">
      <c r="A52" s="41">
        <f t="shared" si="0"/>
        <v>45</v>
      </c>
      <c r="B52" s="45" t="s">
        <v>1214</v>
      </c>
      <c r="C52" s="41" t="s">
        <v>698</v>
      </c>
      <c r="D52" s="41"/>
      <c r="E52" s="41"/>
      <c r="F52" s="41" t="s">
        <v>1103</v>
      </c>
      <c r="G52" s="41" t="s">
        <v>1104</v>
      </c>
      <c r="H52" s="45">
        <v>44722</v>
      </c>
      <c r="I52" s="41">
        <v>11</v>
      </c>
      <c r="J52" s="41"/>
      <c r="K52" s="41">
        <v>148000</v>
      </c>
      <c r="L52" s="41"/>
      <c r="M52" s="41">
        <v>148000</v>
      </c>
      <c r="N52" s="44"/>
      <c r="O52" s="44" t="s">
        <v>867</v>
      </c>
    </row>
    <row r="53" spans="1:15" ht="28">
      <c r="A53" s="41">
        <f t="shared" si="0"/>
        <v>46</v>
      </c>
      <c r="B53" s="41"/>
      <c r="C53" s="41" t="s">
        <v>709</v>
      </c>
      <c r="D53" s="41"/>
      <c r="E53" s="41"/>
      <c r="F53" s="41" t="s">
        <v>1116</v>
      </c>
      <c r="G53" s="41">
        <v>0</v>
      </c>
      <c r="H53" s="45"/>
      <c r="I53" s="41">
        <v>0</v>
      </c>
      <c r="J53" s="41"/>
      <c r="K53" s="41">
        <v>143780</v>
      </c>
      <c r="L53" s="41"/>
      <c r="M53" s="41">
        <v>143780</v>
      </c>
      <c r="N53" s="44"/>
      <c r="O53" s="44" t="s">
        <v>867</v>
      </c>
    </row>
    <row r="54" spans="1:15" ht="42">
      <c r="A54" s="41">
        <f t="shared" si="0"/>
        <v>47</v>
      </c>
      <c r="B54" s="45" t="s">
        <v>1214</v>
      </c>
      <c r="C54" s="41" t="s">
        <v>710</v>
      </c>
      <c r="D54" s="41"/>
      <c r="E54" s="41"/>
      <c r="F54" s="41" t="s">
        <v>1117</v>
      </c>
      <c r="G54" s="41" t="s">
        <v>1118</v>
      </c>
      <c r="H54" s="45">
        <v>44679</v>
      </c>
      <c r="I54" s="41">
        <v>114</v>
      </c>
      <c r="J54" s="41"/>
      <c r="K54" s="41">
        <v>395200</v>
      </c>
      <c r="L54" s="41"/>
      <c r="M54" s="41">
        <v>395200</v>
      </c>
      <c r="N54" s="44"/>
      <c r="O54" s="44" t="s">
        <v>867</v>
      </c>
    </row>
    <row r="55" spans="1:15" ht="28">
      <c r="A55" s="41">
        <f t="shared" si="0"/>
        <v>48</v>
      </c>
      <c r="B55" s="45" t="s">
        <v>1214</v>
      </c>
      <c r="C55" s="41" t="s">
        <v>714</v>
      </c>
      <c r="D55" s="41"/>
      <c r="E55" s="41"/>
      <c r="F55" s="41" t="s">
        <v>1119</v>
      </c>
      <c r="G55" s="41" t="s">
        <v>1120</v>
      </c>
      <c r="H55" s="45">
        <v>44658</v>
      </c>
      <c r="I55" s="41">
        <v>0</v>
      </c>
      <c r="J55" s="41"/>
      <c r="K55" s="41">
        <v>399576</v>
      </c>
      <c r="L55" s="41"/>
      <c r="M55" s="41">
        <v>399576</v>
      </c>
      <c r="N55" s="44"/>
      <c r="O55" s="44" t="s">
        <v>867</v>
      </c>
    </row>
    <row r="56" spans="1:15" ht="28">
      <c r="A56" s="41">
        <f t="shared" si="0"/>
        <v>49</v>
      </c>
      <c r="B56" s="41"/>
      <c r="C56" s="41" t="s">
        <v>717</v>
      </c>
      <c r="D56" s="41"/>
      <c r="E56" s="41"/>
      <c r="F56" s="41" t="s">
        <v>1121</v>
      </c>
      <c r="G56" s="41">
        <v>0</v>
      </c>
      <c r="H56" s="45"/>
      <c r="I56" s="41">
        <v>0</v>
      </c>
      <c r="J56" s="41"/>
      <c r="K56" s="41">
        <v>263000</v>
      </c>
      <c r="L56" s="41"/>
      <c r="M56" s="41">
        <v>263000</v>
      </c>
      <c r="N56" s="44"/>
      <c r="O56" s="44" t="s">
        <v>867</v>
      </c>
    </row>
    <row r="57" spans="1:15" ht="28">
      <c r="A57" s="41">
        <f t="shared" si="0"/>
        <v>50</v>
      </c>
      <c r="B57" s="41" t="s">
        <v>1215</v>
      </c>
      <c r="C57" s="41" t="s">
        <v>722</v>
      </c>
      <c r="D57" s="41"/>
      <c r="E57" s="41"/>
      <c r="F57" s="41" t="s">
        <v>1124</v>
      </c>
      <c r="G57" s="41">
        <v>3163411</v>
      </c>
      <c r="H57" s="45"/>
      <c r="I57" s="41" t="s">
        <v>721</v>
      </c>
      <c r="J57" s="41"/>
      <c r="K57" s="41">
        <v>390000</v>
      </c>
      <c r="L57" s="41"/>
      <c r="M57" s="41">
        <v>390000</v>
      </c>
      <c r="N57" s="44"/>
      <c r="O57" s="44" t="s">
        <v>867</v>
      </c>
    </row>
    <row r="58" spans="1:15">
      <c r="A58" s="41">
        <f t="shared" si="0"/>
        <v>51</v>
      </c>
      <c r="B58" s="41"/>
      <c r="C58" s="41" t="s">
        <v>734</v>
      </c>
      <c r="D58" s="41"/>
      <c r="E58" s="41"/>
      <c r="F58" s="41" t="s">
        <v>1139</v>
      </c>
      <c r="G58" s="41">
        <v>0</v>
      </c>
      <c r="H58" s="45"/>
      <c r="I58" s="41">
        <v>0</v>
      </c>
      <c r="J58" s="41"/>
      <c r="K58" s="41">
        <v>49000</v>
      </c>
      <c r="L58" s="41"/>
      <c r="M58" s="41">
        <v>49000</v>
      </c>
      <c r="N58" s="44"/>
      <c r="O58" s="44" t="s">
        <v>867</v>
      </c>
    </row>
    <row r="59" spans="1:15">
      <c r="A59" s="41">
        <f t="shared" si="0"/>
        <v>52</v>
      </c>
      <c r="B59" s="41"/>
      <c r="C59" s="41" t="s">
        <v>749</v>
      </c>
      <c r="D59" s="41"/>
      <c r="E59" s="41"/>
      <c r="F59" s="41" t="s">
        <v>1155</v>
      </c>
      <c r="G59" s="41">
        <v>0</v>
      </c>
      <c r="H59" s="45"/>
      <c r="I59" s="41">
        <v>0</v>
      </c>
      <c r="J59" s="41"/>
      <c r="K59" s="46">
        <v>180000</v>
      </c>
      <c r="L59" s="46"/>
      <c r="M59" s="46">
        <v>180000</v>
      </c>
      <c r="N59" s="44"/>
      <c r="O59" s="44" t="s">
        <v>867</v>
      </c>
    </row>
    <row r="60" spans="1:15">
      <c r="A60" s="41">
        <f t="shared" si="0"/>
        <v>53</v>
      </c>
      <c r="B60" s="41"/>
      <c r="C60" s="41" t="s">
        <v>749</v>
      </c>
      <c r="D60" s="41"/>
      <c r="E60" s="41"/>
      <c r="F60" s="41" t="s">
        <v>1155</v>
      </c>
      <c r="G60" s="41">
        <v>0</v>
      </c>
      <c r="H60" s="45"/>
      <c r="I60" s="41">
        <v>0</v>
      </c>
      <c r="J60" s="41"/>
      <c r="K60" s="46">
        <v>200000</v>
      </c>
      <c r="L60" s="46"/>
      <c r="M60" s="46">
        <v>200000</v>
      </c>
      <c r="N60" s="44"/>
      <c r="O60" s="44" t="s">
        <v>867</v>
      </c>
    </row>
    <row r="61" spans="1:15" ht="28">
      <c r="A61" s="41">
        <f t="shared" si="0"/>
        <v>54</v>
      </c>
      <c r="B61" s="41"/>
      <c r="C61" s="41" t="s">
        <v>424</v>
      </c>
      <c r="D61" s="41"/>
      <c r="E61" s="41"/>
      <c r="F61" s="41" t="s">
        <v>1193</v>
      </c>
      <c r="G61" s="41">
        <v>0</v>
      </c>
      <c r="H61" s="45"/>
      <c r="I61" s="41">
        <v>0</v>
      </c>
      <c r="J61" s="41"/>
      <c r="K61" s="46">
        <v>780000</v>
      </c>
      <c r="L61" s="46"/>
      <c r="M61" s="46">
        <v>780000</v>
      </c>
      <c r="N61" s="44"/>
      <c r="O61" s="44" t="s">
        <v>867</v>
      </c>
    </row>
    <row r="62" spans="1:15" ht="28">
      <c r="A62" s="41">
        <f t="shared" si="0"/>
        <v>55</v>
      </c>
      <c r="B62" s="41"/>
      <c r="C62" s="41" t="s">
        <v>797</v>
      </c>
      <c r="D62" s="41"/>
      <c r="E62" s="41"/>
      <c r="F62" s="41" t="s">
        <v>1201</v>
      </c>
      <c r="G62" s="41">
        <v>0</v>
      </c>
      <c r="H62" s="45"/>
      <c r="I62" s="41">
        <v>0</v>
      </c>
      <c r="J62" s="41"/>
      <c r="K62" s="46">
        <v>3315830</v>
      </c>
      <c r="L62" s="46"/>
      <c r="M62" s="46">
        <v>3315830</v>
      </c>
      <c r="N62" s="44"/>
      <c r="O62" s="44" t="s">
        <v>867</v>
      </c>
    </row>
    <row r="63" spans="1:15" ht="84">
      <c r="A63" s="41">
        <f t="shared" si="0"/>
        <v>56</v>
      </c>
      <c r="B63" s="41"/>
      <c r="C63" s="41" t="s">
        <v>791</v>
      </c>
      <c r="D63" s="41"/>
      <c r="E63" s="41"/>
      <c r="F63" s="41" t="s">
        <v>1196</v>
      </c>
      <c r="G63" s="41" t="s">
        <v>790</v>
      </c>
      <c r="H63" s="49"/>
      <c r="I63" s="41">
        <v>0</v>
      </c>
      <c r="J63" s="41"/>
      <c r="K63" s="46">
        <v>3480000</v>
      </c>
      <c r="L63" s="46"/>
      <c r="M63" s="46">
        <v>3480000</v>
      </c>
      <c r="N63" s="44"/>
      <c r="O63" s="44" t="s">
        <v>1197</v>
      </c>
    </row>
    <row r="64" spans="1:15">
      <c r="A64" s="41">
        <f t="shared" si="0"/>
        <v>57</v>
      </c>
      <c r="B64" s="41" t="s">
        <v>1212</v>
      </c>
      <c r="C64" s="41" t="s">
        <v>533</v>
      </c>
      <c r="D64" s="41"/>
      <c r="E64" s="41"/>
      <c r="F64" s="41" t="s">
        <v>985</v>
      </c>
      <c r="G64" s="41">
        <v>0</v>
      </c>
      <c r="H64" s="45">
        <v>2024</v>
      </c>
      <c r="I64" s="41" t="s">
        <v>986</v>
      </c>
      <c r="J64" s="41"/>
      <c r="K64" s="46">
        <v>415140</v>
      </c>
      <c r="L64" s="46"/>
      <c r="M64" s="46">
        <v>415140</v>
      </c>
      <c r="N64" s="44"/>
      <c r="O64" s="44" t="s">
        <v>987</v>
      </c>
    </row>
    <row r="65" spans="1:15" ht="28">
      <c r="A65" s="41">
        <f t="shared" si="0"/>
        <v>58</v>
      </c>
      <c r="B65" s="41" t="s">
        <v>1226</v>
      </c>
      <c r="C65" s="41" t="s">
        <v>535</v>
      </c>
      <c r="D65" s="41"/>
      <c r="E65" s="41"/>
      <c r="F65" s="41" t="s">
        <v>989</v>
      </c>
      <c r="G65" s="41" t="s">
        <v>990</v>
      </c>
      <c r="H65" s="45" t="s">
        <v>534</v>
      </c>
      <c r="I65" s="41" t="s">
        <v>991</v>
      </c>
      <c r="J65" s="41"/>
      <c r="K65" s="46">
        <v>35850</v>
      </c>
      <c r="L65" s="46"/>
      <c r="M65" s="46">
        <v>35850</v>
      </c>
      <c r="N65" s="44"/>
      <c r="O65" s="44" t="s">
        <v>987</v>
      </c>
    </row>
    <row r="66" spans="1:15" ht="28">
      <c r="A66" s="41">
        <f t="shared" si="0"/>
        <v>59</v>
      </c>
      <c r="B66" s="41" t="s">
        <v>1214</v>
      </c>
      <c r="C66" s="41" t="s">
        <v>537</v>
      </c>
      <c r="D66" s="41"/>
      <c r="E66" s="41"/>
      <c r="F66" s="41" t="s">
        <v>989</v>
      </c>
      <c r="G66" s="41">
        <v>1909840</v>
      </c>
      <c r="H66" s="45" t="s">
        <v>536</v>
      </c>
      <c r="I66" s="41" t="s">
        <v>992</v>
      </c>
      <c r="J66" s="41"/>
      <c r="K66" s="46">
        <v>55200</v>
      </c>
      <c r="L66" s="46"/>
      <c r="M66" s="46">
        <v>55200</v>
      </c>
      <c r="N66" s="44"/>
      <c r="O66" s="44" t="s">
        <v>987</v>
      </c>
    </row>
    <row r="67" spans="1:15" ht="28">
      <c r="A67" s="41">
        <f t="shared" si="0"/>
        <v>60</v>
      </c>
      <c r="B67" s="41" t="s">
        <v>538</v>
      </c>
      <c r="C67" s="41" t="s">
        <v>139</v>
      </c>
      <c r="D67" s="41"/>
      <c r="E67" s="41"/>
      <c r="F67" s="41" t="s">
        <v>989</v>
      </c>
      <c r="G67" s="41">
        <v>1909837</v>
      </c>
      <c r="H67" s="45" t="s">
        <v>538</v>
      </c>
      <c r="I67" s="41">
        <v>1220</v>
      </c>
      <c r="J67" s="41"/>
      <c r="K67" s="46">
        <v>75000</v>
      </c>
      <c r="L67" s="46"/>
      <c r="M67" s="46">
        <v>75000</v>
      </c>
      <c r="N67" s="44"/>
      <c r="O67" s="44" t="s">
        <v>987</v>
      </c>
    </row>
    <row r="68" spans="1:15" ht="28">
      <c r="A68" s="41">
        <f t="shared" si="0"/>
        <v>61</v>
      </c>
      <c r="B68" s="41" t="s">
        <v>539</v>
      </c>
      <c r="C68" s="41" t="s">
        <v>540</v>
      </c>
      <c r="D68" s="41"/>
      <c r="E68" s="41"/>
      <c r="F68" s="41" t="s">
        <v>989</v>
      </c>
      <c r="G68" s="41" t="s">
        <v>993</v>
      </c>
      <c r="H68" s="45" t="s">
        <v>539</v>
      </c>
      <c r="I68" s="41" t="s">
        <v>993</v>
      </c>
      <c r="J68" s="41"/>
      <c r="K68" s="46">
        <v>210000</v>
      </c>
      <c r="L68" s="46"/>
      <c r="M68" s="46">
        <v>210000</v>
      </c>
      <c r="N68" s="44"/>
      <c r="O68" s="44" t="s">
        <v>987</v>
      </c>
    </row>
    <row r="69" spans="1:15" ht="28">
      <c r="A69" s="41">
        <f t="shared" si="0"/>
        <v>62</v>
      </c>
      <c r="B69" s="41" t="s">
        <v>541</v>
      </c>
      <c r="C69" s="41" t="s">
        <v>542</v>
      </c>
      <c r="D69" s="41"/>
      <c r="E69" s="41"/>
      <c r="F69" s="41" t="s">
        <v>989</v>
      </c>
      <c r="G69" s="41">
        <v>1909815</v>
      </c>
      <c r="H69" s="45" t="s">
        <v>541</v>
      </c>
      <c r="I69" s="41">
        <v>1168</v>
      </c>
      <c r="J69" s="41"/>
      <c r="K69" s="46">
        <v>2175600</v>
      </c>
      <c r="L69" s="46"/>
      <c r="M69" s="46">
        <v>2175600</v>
      </c>
      <c r="N69" s="44"/>
      <c r="O69" s="44" t="s">
        <v>987</v>
      </c>
    </row>
    <row r="70" spans="1:15" ht="28">
      <c r="A70" s="41">
        <f t="shared" si="0"/>
        <v>63</v>
      </c>
      <c r="B70" s="45" t="s">
        <v>1215</v>
      </c>
      <c r="C70" s="41" t="s">
        <v>553</v>
      </c>
      <c r="D70" s="41"/>
      <c r="E70" s="41"/>
      <c r="F70" s="41" t="s">
        <v>1000</v>
      </c>
      <c r="G70" s="41" t="s">
        <v>990</v>
      </c>
      <c r="H70" s="45">
        <v>44319</v>
      </c>
      <c r="I70" s="41">
        <v>0</v>
      </c>
      <c r="J70" s="41"/>
      <c r="K70" s="46">
        <v>220000</v>
      </c>
      <c r="L70" s="46"/>
      <c r="M70" s="46">
        <v>220000</v>
      </c>
      <c r="N70" s="44"/>
      <c r="O70" s="44" t="s">
        <v>987</v>
      </c>
    </row>
    <row r="71" spans="1:15">
      <c r="A71" s="41">
        <f t="shared" si="0"/>
        <v>64</v>
      </c>
      <c r="B71" s="41" t="s">
        <v>554</v>
      </c>
      <c r="C71" s="41" t="s">
        <v>139</v>
      </c>
      <c r="D71" s="41"/>
      <c r="E71" s="41"/>
      <c r="F71" s="41" t="s">
        <v>1000</v>
      </c>
      <c r="G71" s="41" t="s">
        <v>1001</v>
      </c>
      <c r="H71" s="45" t="s">
        <v>554</v>
      </c>
      <c r="I71" s="41" t="s">
        <v>1002</v>
      </c>
      <c r="J71" s="41"/>
      <c r="K71" s="46">
        <v>250000</v>
      </c>
      <c r="L71" s="46"/>
      <c r="M71" s="46">
        <v>250000</v>
      </c>
      <c r="N71" s="44"/>
      <c r="O71" s="44" t="s">
        <v>987</v>
      </c>
    </row>
    <row r="72" spans="1:15">
      <c r="A72" s="41">
        <f t="shared" si="0"/>
        <v>65</v>
      </c>
      <c r="B72" s="45" t="s">
        <v>1215</v>
      </c>
      <c r="C72" s="41" t="s">
        <v>540</v>
      </c>
      <c r="D72" s="41"/>
      <c r="E72" s="41"/>
      <c r="F72" s="41" t="s">
        <v>1000</v>
      </c>
      <c r="G72" s="41">
        <v>1173390</v>
      </c>
      <c r="H72" s="45">
        <v>44267</v>
      </c>
      <c r="I72" s="41">
        <v>4888</v>
      </c>
      <c r="J72" s="41"/>
      <c r="K72" s="46">
        <v>900000</v>
      </c>
      <c r="L72" s="46"/>
      <c r="M72" s="46">
        <v>900000</v>
      </c>
      <c r="N72" s="44"/>
      <c r="O72" s="44" t="s">
        <v>987</v>
      </c>
    </row>
    <row r="73" spans="1:15" ht="28">
      <c r="A73" s="41">
        <f t="shared" si="0"/>
        <v>66</v>
      </c>
      <c r="B73" s="41" t="s">
        <v>576</v>
      </c>
      <c r="C73" s="41" t="s">
        <v>577</v>
      </c>
      <c r="D73" s="41"/>
      <c r="E73" s="41"/>
      <c r="F73" s="41" t="s">
        <v>1021</v>
      </c>
      <c r="G73" s="41">
        <v>1909838</v>
      </c>
      <c r="H73" s="45" t="s">
        <v>576</v>
      </c>
      <c r="I73" s="41">
        <v>0</v>
      </c>
      <c r="J73" s="41"/>
      <c r="K73" s="46">
        <v>469522</v>
      </c>
      <c r="L73" s="46"/>
      <c r="M73" s="46">
        <v>469522</v>
      </c>
      <c r="N73" s="44"/>
      <c r="O73" s="44" t="s">
        <v>987</v>
      </c>
    </row>
    <row r="74" spans="1:15">
      <c r="A74" s="41">
        <f t="shared" ref="A74:A137" si="1">A73+1</f>
        <v>67</v>
      </c>
      <c r="B74" s="41" t="s">
        <v>743</v>
      </c>
      <c r="C74" s="41" t="s">
        <v>744</v>
      </c>
      <c r="D74" s="41"/>
      <c r="E74" s="41"/>
      <c r="F74" s="41" t="s">
        <v>1147</v>
      </c>
      <c r="G74" s="41" t="s">
        <v>1148</v>
      </c>
      <c r="H74" s="45" t="s">
        <v>743</v>
      </c>
      <c r="I74" s="41">
        <v>71</v>
      </c>
      <c r="J74" s="41"/>
      <c r="K74" s="46">
        <v>287650</v>
      </c>
      <c r="L74" s="46"/>
      <c r="M74" s="46">
        <v>287650</v>
      </c>
      <c r="N74" s="44"/>
      <c r="O74" s="44" t="s">
        <v>987</v>
      </c>
    </row>
    <row r="75" spans="1:15">
      <c r="A75" s="41">
        <f t="shared" si="1"/>
        <v>68</v>
      </c>
      <c r="B75" s="41" t="s">
        <v>766</v>
      </c>
      <c r="C75" s="41" t="s">
        <v>767</v>
      </c>
      <c r="D75" s="41"/>
      <c r="E75" s="41"/>
      <c r="F75" s="41" t="s">
        <v>1169</v>
      </c>
      <c r="G75" s="41" t="s">
        <v>1170</v>
      </c>
      <c r="H75" s="45" t="s">
        <v>766</v>
      </c>
      <c r="I75" s="41">
        <v>196</v>
      </c>
      <c r="J75" s="41"/>
      <c r="K75" s="46">
        <v>556950</v>
      </c>
      <c r="L75" s="46"/>
      <c r="M75" s="46">
        <v>556950</v>
      </c>
      <c r="N75" s="44"/>
      <c r="O75" s="44" t="s">
        <v>987</v>
      </c>
    </row>
    <row r="76" spans="1:15">
      <c r="A76" s="41">
        <f t="shared" si="1"/>
        <v>69</v>
      </c>
      <c r="B76" s="41" t="s">
        <v>768</v>
      </c>
      <c r="C76" s="41" t="s">
        <v>672</v>
      </c>
      <c r="D76" s="41"/>
      <c r="E76" s="41"/>
      <c r="F76" s="41" t="s">
        <v>1171</v>
      </c>
      <c r="G76" s="41">
        <v>2530093</v>
      </c>
      <c r="H76" s="45" t="s">
        <v>768</v>
      </c>
      <c r="I76" s="41" t="s">
        <v>1172</v>
      </c>
      <c r="J76" s="41"/>
      <c r="K76" s="46">
        <v>690000</v>
      </c>
      <c r="L76" s="46"/>
      <c r="M76" s="46">
        <v>690000</v>
      </c>
      <c r="N76" s="44"/>
      <c r="O76" s="44" t="s">
        <v>987</v>
      </c>
    </row>
    <row r="77" spans="1:15" ht="28">
      <c r="A77" s="41">
        <f t="shared" si="1"/>
        <v>70</v>
      </c>
      <c r="B77" s="41" t="s">
        <v>770</v>
      </c>
      <c r="C77" s="41" t="s">
        <v>771</v>
      </c>
      <c r="D77" s="41"/>
      <c r="E77" s="41"/>
      <c r="F77" s="41" t="s">
        <v>1175</v>
      </c>
      <c r="G77" s="41" t="s">
        <v>1176</v>
      </c>
      <c r="H77" s="45" t="s">
        <v>770</v>
      </c>
      <c r="I77" s="41" t="s">
        <v>1177</v>
      </c>
      <c r="J77" s="41"/>
      <c r="K77" s="46">
        <v>574100</v>
      </c>
      <c r="L77" s="46"/>
      <c r="M77" s="46">
        <v>574100</v>
      </c>
      <c r="N77" s="44"/>
      <c r="O77" s="44" t="s">
        <v>987</v>
      </c>
    </row>
    <row r="78" spans="1:15" ht="28">
      <c r="A78" s="41">
        <f t="shared" si="1"/>
        <v>71</v>
      </c>
      <c r="B78" s="45" t="s">
        <v>1212</v>
      </c>
      <c r="C78" s="41" t="s">
        <v>802</v>
      </c>
      <c r="D78" s="41"/>
      <c r="E78" s="41"/>
      <c r="F78" s="41" t="s">
        <v>1207</v>
      </c>
      <c r="G78" s="41">
        <v>0</v>
      </c>
      <c r="H78" s="45">
        <v>45449</v>
      </c>
      <c r="I78" s="41" t="s">
        <v>1208</v>
      </c>
      <c r="J78" s="41"/>
      <c r="K78" s="46">
        <v>44774</v>
      </c>
      <c r="L78" s="46"/>
      <c r="M78" s="46">
        <v>44774</v>
      </c>
      <c r="N78" s="44"/>
      <c r="O78" s="44" t="s">
        <v>987</v>
      </c>
    </row>
    <row r="79" spans="1:15">
      <c r="A79" s="41">
        <f t="shared" si="1"/>
        <v>72</v>
      </c>
      <c r="B79" s="45" t="s">
        <v>1216</v>
      </c>
      <c r="C79" s="41" t="s">
        <v>302</v>
      </c>
      <c r="D79" s="41"/>
      <c r="E79" s="41"/>
      <c r="F79" s="41" t="s">
        <v>899</v>
      </c>
      <c r="G79" s="41">
        <v>0</v>
      </c>
      <c r="H79" s="45">
        <v>44553</v>
      </c>
      <c r="I79" s="41">
        <v>10010393</v>
      </c>
      <c r="J79" s="41"/>
      <c r="K79" s="46">
        <v>166279.20000000001</v>
      </c>
      <c r="L79" s="46"/>
      <c r="M79" s="46">
        <v>166279.20000000001</v>
      </c>
      <c r="N79" s="44"/>
      <c r="O79" s="44" t="s">
        <v>900</v>
      </c>
    </row>
    <row r="80" spans="1:15">
      <c r="A80" s="41">
        <f t="shared" si="1"/>
        <v>73</v>
      </c>
      <c r="B80" s="41" t="s">
        <v>116</v>
      </c>
      <c r="C80" s="41" t="s">
        <v>117</v>
      </c>
      <c r="D80" s="41"/>
      <c r="E80" s="41"/>
      <c r="F80" s="41" t="s">
        <v>822</v>
      </c>
      <c r="G80" s="41">
        <v>0</v>
      </c>
      <c r="H80" s="45" t="s">
        <v>116</v>
      </c>
      <c r="I80" s="41">
        <v>0</v>
      </c>
      <c r="J80" s="41"/>
      <c r="K80" s="46">
        <v>900000</v>
      </c>
      <c r="L80" s="46"/>
      <c r="M80" s="46">
        <v>900000</v>
      </c>
      <c r="N80" s="44"/>
      <c r="O80" s="44" t="s">
        <v>824</v>
      </c>
    </row>
    <row r="81" spans="1:15">
      <c r="A81" s="41">
        <f t="shared" si="1"/>
        <v>74</v>
      </c>
      <c r="B81" s="41" t="s">
        <v>116</v>
      </c>
      <c r="C81" s="41" t="s">
        <v>118</v>
      </c>
      <c r="D81" s="41"/>
      <c r="E81" s="41"/>
      <c r="F81" s="41" t="s">
        <v>822</v>
      </c>
      <c r="G81" s="41">
        <v>0</v>
      </c>
      <c r="H81" s="45" t="s">
        <v>116</v>
      </c>
      <c r="I81" s="41">
        <v>0</v>
      </c>
      <c r="J81" s="41"/>
      <c r="K81" s="46">
        <v>900000</v>
      </c>
      <c r="L81" s="46"/>
      <c r="M81" s="46">
        <v>900000</v>
      </c>
      <c r="N81" s="44"/>
      <c r="O81" s="44" t="s">
        <v>824</v>
      </c>
    </row>
    <row r="82" spans="1:15">
      <c r="A82" s="41">
        <f t="shared" si="1"/>
        <v>75</v>
      </c>
      <c r="B82" s="41"/>
      <c r="C82" s="41" t="s">
        <v>139</v>
      </c>
      <c r="D82" s="41"/>
      <c r="E82" s="41"/>
      <c r="F82" s="41" t="s">
        <v>854</v>
      </c>
      <c r="G82" s="41">
        <v>0</v>
      </c>
      <c r="H82" s="45"/>
      <c r="I82" s="41">
        <v>0</v>
      </c>
      <c r="J82" s="41"/>
      <c r="K82" s="46">
        <v>226155</v>
      </c>
      <c r="L82" s="46"/>
      <c r="M82" s="46">
        <v>226155</v>
      </c>
      <c r="N82" s="44"/>
      <c r="O82" s="44" t="s">
        <v>824</v>
      </c>
    </row>
    <row r="83" spans="1:15" ht="28">
      <c r="A83" s="41">
        <f t="shared" si="1"/>
        <v>76</v>
      </c>
      <c r="B83" s="41" t="s">
        <v>518</v>
      </c>
      <c r="C83" s="41" t="s">
        <v>519</v>
      </c>
      <c r="D83" s="41"/>
      <c r="E83" s="41"/>
      <c r="F83" s="41" t="s">
        <v>967</v>
      </c>
      <c r="G83" s="41">
        <v>0</v>
      </c>
      <c r="H83" s="45" t="s">
        <v>518</v>
      </c>
      <c r="I83" s="41" t="s">
        <v>968</v>
      </c>
      <c r="J83" s="41"/>
      <c r="K83" s="46">
        <v>400800</v>
      </c>
      <c r="L83" s="46"/>
      <c r="M83" s="46">
        <v>400800</v>
      </c>
      <c r="N83" s="44"/>
      <c r="O83" s="44" t="s">
        <v>824</v>
      </c>
    </row>
    <row r="84" spans="1:15" ht="28">
      <c r="A84" s="41">
        <f t="shared" si="1"/>
        <v>77</v>
      </c>
      <c r="B84" s="41" t="s">
        <v>518</v>
      </c>
      <c r="C84" s="41" t="s">
        <v>520</v>
      </c>
      <c r="D84" s="41"/>
      <c r="E84" s="41"/>
      <c r="F84" s="41" t="s">
        <v>967</v>
      </c>
      <c r="G84" s="41">
        <v>678</v>
      </c>
      <c r="H84" s="45" t="s">
        <v>518</v>
      </c>
      <c r="I84" s="41" t="s">
        <v>969</v>
      </c>
      <c r="J84" s="41"/>
      <c r="K84" s="46">
        <v>500000</v>
      </c>
      <c r="L84" s="46"/>
      <c r="M84" s="46">
        <v>500000</v>
      </c>
      <c r="N84" s="44"/>
      <c r="O84" s="44" t="s">
        <v>824</v>
      </c>
    </row>
    <row r="85" spans="1:15" ht="28">
      <c r="A85" s="41">
        <f t="shared" si="1"/>
        <v>78</v>
      </c>
      <c r="B85" s="41" t="s">
        <v>518</v>
      </c>
      <c r="C85" s="41" t="s">
        <v>521</v>
      </c>
      <c r="D85" s="41"/>
      <c r="E85" s="41"/>
      <c r="F85" s="41" t="s">
        <v>967</v>
      </c>
      <c r="G85" s="41">
        <v>567</v>
      </c>
      <c r="H85" s="45" t="s">
        <v>518</v>
      </c>
      <c r="I85" s="41" t="s">
        <v>970</v>
      </c>
      <c r="J85" s="41"/>
      <c r="K85" s="46">
        <v>600000</v>
      </c>
      <c r="L85" s="46"/>
      <c r="M85" s="46">
        <v>600000</v>
      </c>
      <c r="N85" s="44"/>
      <c r="O85" s="44" t="s">
        <v>824</v>
      </c>
    </row>
    <row r="86" spans="1:15" ht="28">
      <c r="A86" s="41">
        <f t="shared" si="1"/>
        <v>79</v>
      </c>
      <c r="B86" s="41" t="s">
        <v>522</v>
      </c>
      <c r="C86" s="41" t="s">
        <v>523</v>
      </c>
      <c r="D86" s="41"/>
      <c r="E86" s="41"/>
      <c r="F86" s="41" t="s">
        <v>971</v>
      </c>
      <c r="G86" s="41">
        <v>0</v>
      </c>
      <c r="H86" s="45" t="s">
        <v>522</v>
      </c>
      <c r="I86" s="41" t="s">
        <v>972</v>
      </c>
      <c r="J86" s="41"/>
      <c r="K86" s="46">
        <v>117000</v>
      </c>
      <c r="L86" s="46"/>
      <c r="M86" s="46">
        <v>117000</v>
      </c>
      <c r="N86" s="44"/>
      <c r="O86" s="44" t="s">
        <v>824</v>
      </c>
    </row>
    <row r="87" spans="1:15" ht="42">
      <c r="A87" s="41">
        <f t="shared" si="1"/>
        <v>80</v>
      </c>
      <c r="B87" s="41" t="s">
        <v>518</v>
      </c>
      <c r="C87" s="41" t="s">
        <v>524</v>
      </c>
      <c r="D87" s="41"/>
      <c r="E87" s="41"/>
      <c r="F87" s="41" t="s">
        <v>973</v>
      </c>
      <c r="G87" s="41">
        <v>0</v>
      </c>
      <c r="H87" s="45" t="s">
        <v>518</v>
      </c>
      <c r="I87" s="41">
        <v>0</v>
      </c>
      <c r="J87" s="41"/>
      <c r="K87" s="46">
        <v>85500</v>
      </c>
      <c r="L87" s="46"/>
      <c r="M87" s="46">
        <v>85500</v>
      </c>
      <c r="N87" s="44"/>
      <c r="O87" s="44" t="s">
        <v>824</v>
      </c>
    </row>
    <row r="88" spans="1:15" ht="28">
      <c r="A88" s="41">
        <f t="shared" si="1"/>
        <v>81</v>
      </c>
      <c r="B88" s="41" t="s">
        <v>528</v>
      </c>
      <c r="C88" s="41" t="s">
        <v>529</v>
      </c>
      <c r="D88" s="41"/>
      <c r="E88" s="41"/>
      <c r="F88" s="41" t="s">
        <v>978</v>
      </c>
      <c r="G88" s="41">
        <v>671</v>
      </c>
      <c r="H88" s="45" t="s">
        <v>528</v>
      </c>
      <c r="I88" s="41" t="s">
        <v>979</v>
      </c>
      <c r="J88" s="41"/>
      <c r="K88" s="46">
        <v>1060365</v>
      </c>
      <c r="L88" s="46"/>
      <c r="M88" s="46">
        <v>1060365</v>
      </c>
      <c r="N88" s="44"/>
      <c r="O88" s="44" t="s">
        <v>824</v>
      </c>
    </row>
    <row r="89" spans="1:15" ht="28">
      <c r="A89" s="41">
        <f t="shared" si="1"/>
        <v>82</v>
      </c>
      <c r="B89" s="41" t="s">
        <v>528</v>
      </c>
      <c r="C89" s="41" t="s">
        <v>530</v>
      </c>
      <c r="D89" s="41"/>
      <c r="E89" s="41"/>
      <c r="F89" s="41" t="s">
        <v>980</v>
      </c>
      <c r="G89" s="41">
        <v>647</v>
      </c>
      <c r="H89" s="45" t="s">
        <v>528</v>
      </c>
      <c r="I89" s="41">
        <v>0</v>
      </c>
      <c r="J89" s="41"/>
      <c r="K89" s="46">
        <v>595000</v>
      </c>
      <c r="L89" s="46"/>
      <c r="M89" s="46">
        <v>595000</v>
      </c>
      <c r="N89" s="44"/>
      <c r="O89" s="44" t="s">
        <v>824</v>
      </c>
    </row>
    <row r="90" spans="1:15" ht="28">
      <c r="A90" s="41">
        <f t="shared" si="1"/>
        <v>83</v>
      </c>
      <c r="B90" s="41" t="s">
        <v>528</v>
      </c>
      <c r="C90" s="41" t="s">
        <v>126</v>
      </c>
      <c r="D90" s="41"/>
      <c r="E90" s="41"/>
      <c r="F90" s="41" t="s">
        <v>983</v>
      </c>
      <c r="G90" s="41">
        <v>0</v>
      </c>
      <c r="H90" s="45" t="s">
        <v>528</v>
      </c>
      <c r="I90" s="41" t="s">
        <v>984</v>
      </c>
      <c r="J90" s="41"/>
      <c r="K90" s="46">
        <v>346407</v>
      </c>
      <c r="L90" s="46"/>
      <c r="M90" s="46">
        <v>346407</v>
      </c>
      <c r="N90" s="44"/>
      <c r="O90" s="44" t="s">
        <v>824</v>
      </c>
    </row>
    <row r="91" spans="1:15" ht="28">
      <c r="A91" s="41">
        <f t="shared" si="1"/>
        <v>84</v>
      </c>
      <c r="B91" s="41" t="s">
        <v>116</v>
      </c>
      <c r="C91" s="41" t="s">
        <v>342</v>
      </c>
      <c r="D91" s="41"/>
      <c r="E91" s="41"/>
      <c r="F91" s="41" t="s">
        <v>1023</v>
      </c>
      <c r="G91" s="41">
        <v>0</v>
      </c>
      <c r="H91" s="45" t="s">
        <v>116</v>
      </c>
      <c r="I91" s="41">
        <v>0</v>
      </c>
      <c r="J91" s="41"/>
      <c r="K91" s="46">
        <v>46000</v>
      </c>
      <c r="L91" s="46"/>
      <c r="M91" s="46">
        <v>46000</v>
      </c>
      <c r="N91" s="44"/>
      <c r="O91" s="44" t="s">
        <v>824</v>
      </c>
    </row>
    <row r="92" spans="1:15">
      <c r="A92" s="41">
        <f t="shared" si="1"/>
        <v>85</v>
      </c>
      <c r="B92" s="41" t="s">
        <v>522</v>
      </c>
      <c r="C92" s="41" t="s">
        <v>588</v>
      </c>
      <c r="D92" s="41"/>
      <c r="E92" s="41"/>
      <c r="F92" s="41" t="s">
        <v>1030</v>
      </c>
      <c r="G92" s="41">
        <v>58</v>
      </c>
      <c r="H92" s="45" t="s">
        <v>522</v>
      </c>
      <c r="I92" s="41" t="s">
        <v>1031</v>
      </c>
      <c r="J92" s="41"/>
      <c r="K92" s="46">
        <v>13000</v>
      </c>
      <c r="L92" s="46"/>
      <c r="M92" s="46">
        <v>13000</v>
      </c>
      <c r="N92" s="44"/>
      <c r="O92" s="44" t="s">
        <v>824</v>
      </c>
    </row>
    <row r="93" spans="1:15" ht="28">
      <c r="A93" s="41">
        <f t="shared" si="1"/>
        <v>86</v>
      </c>
      <c r="B93" s="41" t="s">
        <v>116</v>
      </c>
      <c r="C93" s="41" t="s">
        <v>676</v>
      </c>
      <c r="D93" s="41"/>
      <c r="E93" s="41"/>
      <c r="F93" s="41" t="s">
        <v>1081</v>
      </c>
      <c r="G93" s="41">
        <v>0</v>
      </c>
      <c r="H93" s="45" t="s">
        <v>116</v>
      </c>
      <c r="I93" s="41">
        <v>0</v>
      </c>
      <c r="J93" s="41"/>
      <c r="K93" s="46">
        <v>499400</v>
      </c>
      <c r="L93" s="46"/>
      <c r="M93" s="46">
        <v>499400</v>
      </c>
      <c r="N93" s="44"/>
      <c r="O93" s="44" t="s">
        <v>824</v>
      </c>
    </row>
    <row r="94" spans="1:15" ht="28">
      <c r="A94" s="41">
        <f t="shared" si="1"/>
        <v>87</v>
      </c>
      <c r="B94" s="41" t="s">
        <v>127</v>
      </c>
      <c r="C94" s="41" t="s">
        <v>699</v>
      </c>
      <c r="D94" s="41"/>
      <c r="E94" s="41"/>
      <c r="F94" s="41" t="s">
        <v>1105</v>
      </c>
      <c r="G94" s="41">
        <v>0</v>
      </c>
      <c r="H94" s="45" t="s">
        <v>127</v>
      </c>
      <c r="I94" s="41">
        <v>0</v>
      </c>
      <c r="J94" s="41"/>
      <c r="K94" s="46">
        <v>870000</v>
      </c>
      <c r="L94" s="46"/>
      <c r="M94" s="46">
        <v>870000</v>
      </c>
      <c r="N94" s="44"/>
      <c r="O94" s="44" t="s">
        <v>824</v>
      </c>
    </row>
    <row r="95" spans="1:15">
      <c r="A95" s="41">
        <f t="shared" si="1"/>
        <v>88</v>
      </c>
      <c r="B95" s="41" t="s">
        <v>518</v>
      </c>
      <c r="C95" s="41" t="s">
        <v>732</v>
      </c>
      <c r="D95" s="41"/>
      <c r="E95" s="41"/>
      <c r="F95" s="41" t="s">
        <v>1135</v>
      </c>
      <c r="G95" s="41">
        <v>0</v>
      </c>
      <c r="H95" s="45" t="s">
        <v>518</v>
      </c>
      <c r="I95" s="41">
        <v>0</v>
      </c>
      <c r="J95" s="41"/>
      <c r="K95" s="46">
        <v>406000</v>
      </c>
      <c r="L95" s="46"/>
      <c r="M95" s="46">
        <v>406000</v>
      </c>
      <c r="N95" s="44"/>
      <c r="O95" s="44" t="s">
        <v>1136</v>
      </c>
    </row>
    <row r="96" spans="1:15">
      <c r="A96" s="41">
        <f t="shared" si="1"/>
        <v>89</v>
      </c>
      <c r="B96" s="41" t="s">
        <v>528</v>
      </c>
      <c r="C96" s="41" t="s">
        <v>733</v>
      </c>
      <c r="D96" s="41"/>
      <c r="E96" s="41"/>
      <c r="F96" s="41" t="s">
        <v>1135</v>
      </c>
      <c r="G96" s="41">
        <v>673</v>
      </c>
      <c r="H96" s="45" t="s">
        <v>528</v>
      </c>
      <c r="I96" s="41" t="s">
        <v>1137</v>
      </c>
      <c r="J96" s="41"/>
      <c r="K96" s="46">
        <v>800000</v>
      </c>
      <c r="L96" s="46"/>
      <c r="M96" s="46">
        <v>800000</v>
      </c>
      <c r="N96" s="44"/>
      <c r="O96" s="44" t="s">
        <v>824</v>
      </c>
    </row>
    <row r="97" spans="1:15" ht="28">
      <c r="A97" s="41">
        <f t="shared" si="1"/>
        <v>90</v>
      </c>
      <c r="B97" s="41" t="s">
        <v>116</v>
      </c>
      <c r="C97" s="41" t="s">
        <v>427</v>
      </c>
      <c r="D97" s="41"/>
      <c r="E97" s="41"/>
      <c r="F97" s="41" t="s">
        <v>1138</v>
      </c>
      <c r="G97" s="41">
        <v>0</v>
      </c>
      <c r="H97" s="45" t="s">
        <v>116</v>
      </c>
      <c r="I97" s="41">
        <v>0</v>
      </c>
      <c r="J97" s="41"/>
      <c r="K97" s="46">
        <v>288000</v>
      </c>
      <c r="L97" s="46"/>
      <c r="M97" s="46">
        <v>288000</v>
      </c>
      <c r="N97" s="44"/>
      <c r="O97" s="44" t="s">
        <v>824</v>
      </c>
    </row>
    <row r="98" spans="1:15" ht="210">
      <c r="A98" s="41">
        <f t="shared" si="1"/>
        <v>91</v>
      </c>
      <c r="B98" s="45" t="s">
        <v>1212</v>
      </c>
      <c r="C98" s="41" t="s">
        <v>124</v>
      </c>
      <c r="D98" s="41"/>
      <c r="E98" s="41"/>
      <c r="F98" s="41" t="s">
        <v>831</v>
      </c>
      <c r="G98" s="41">
        <v>0</v>
      </c>
      <c r="H98" s="45">
        <v>45110</v>
      </c>
      <c r="I98" s="41" t="s">
        <v>832</v>
      </c>
      <c r="J98" s="41"/>
      <c r="K98" s="46">
        <v>267150</v>
      </c>
      <c r="L98" s="46"/>
      <c r="M98" s="46">
        <v>267150</v>
      </c>
      <c r="N98" s="44"/>
      <c r="O98" s="44" t="s">
        <v>833</v>
      </c>
    </row>
    <row r="99" spans="1:15">
      <c r="A99" s="41">
        <f t="shared" si="1"/>
        <v>92</v>
      </c>
      <c r="B99" s="45" t="s">
        <v>1217</v>
      </c>
      <c r="C99" s="41" t="s">
        <v>138</v>
      </c>
      <c r="D99" s="41"/>
      <c r="E99" s="41"/>
      <c r="F99" s="41" t="s">
        <v>854</v>
      </c>
      <c r="G99" s="41">
        <v>1663880</v>
      </c>
      <c r="H99" s="45">
        <v>43912</v>
      </c>
      <c r="I99" s="41">
        <v>0</v>
      </c>
      <c r="J99" s="41"/>
      <c r="K99" s="46">
        <v>184000</v>
      </c>
      <c r="L99" s="46"/>
      <c r="M99" s="46">
        <v>184000</v>
      </c>
      <c r="N99" s="44"/>
      <c r="O99" s="44" t="s">
        <v>833</v>
      </c>
    </row>
    <row r="100" spans="1:15">
      <c r="A100" s="41">
        <f t="shared" si="1"/>
        <v>93</v>
      </c>
      <c r="B100" s="41"/>
      <c r="C100" s="41" t="s">
        <v>141</v>
      </c>
      <c r="D100" s="41"/>
      <c r="E100" s="41"/>
      <c r="F100" s="41" t="s">
        <v>854</v>
      </c>
      <c r="G100" s="41">
        <v>0</v>
      </c>
      <c r="H100" s="45"/>
      <c r="I100" s="41">
        <v>0</v>
      </c>
      <c r="J100" s="41"/>
      <c r="K100" s="46">
        <v>580000</v>
      </c>
      <c r="L100" s="46"/>
      <c r="M100" s="46">
        <v>580000</v>
      </c>
      <c r="N100" s="44"/>
      <c r="O100" s="44" t="s">
        <v>833</v>
      </c>
    </row>
    <row r="101" spans="1:15">
      <c r="A101" s="41">
        <f t="shared" si="1"/>
        <v>94</v>
      </c>
      <c r="B101" s="41"/>
      <c r="C101" s="41" t="s">
        <v>695</v>
      </c>
      <c r="D101" s="41"/>
      <c r="E101" s="41"/>
      <c r="F101" s="41" t="s">
        <v>1101</v>
      </c>
      <c r="G101" s="41">
        <v>3122760</v>
      </c>
      <c r="H101" s="45"/>
      <c r="I101" s="41">
        <v>0</v>
      </c>
      <c r="J101" s="41"/>
      <c r="K101" s="46">
        <v>1000000</v>
      </c>
      <c r="L101" s="46"/>
      <c r="M101" s="46">
        <v>1000000</v>
      </c>
      <c r="N101" s="44"/>
      <c r="O101" s="44" t="s">
        <v>833</v>
      </c>
    </row>
    <row r="102" spans="1:15" ht="28">
      <c r="A102" s="41">
        <f t="shared" si="1"/>
        <v>95</v>
      </c>
      <c r="B102" s="45" t="s">
        <v>1214</v>
      </c>
      <c r="C102" s="41" t="s">
        <v>723</v>
      </c>
      <c r="D102" s="41"/>
      <c r="E102" s="41"/>
      <c r="F102" s="41" t="s">
        <v>1125</v>
      </c>
      <c r="G102" s="41" t="s">
        <v>1126</v>
      </c>
      <c r="H102" s="45">
        <v>45104</v>
      </c>
      <c r="I102" s="41" t="s">
        <v>1127</v>
      </c>
      <c r="J102" s="41"/>
      <c r="K102" s="46">
        <v>199100</v>
      </c>
      <c r="L102" s="46"/>
      <c r="M102" s="46">
        <v>199100</v>
      </c>
      <c r="N102" s="44"/>
      <c r="O102" s="44" t="s">
        <v>833</v>
      </c>
    </row>
    <row r="103" spans="1:15" ht="28">
      <c r="A103" s="41">
        <f t="shared" si="1"/>
        <v>96</v>
      </c>
      <c r="B103" s="41" t="s">
        <v>561</v>
      </c>
      <c r="C103" s="41" t="s">
        <v>154</v>
      </c>
      <c r="D103" s="41"/>
      <c r="E103" s="41"/>
      <c r="F103" s="41" t="s">
        <v>1007</v>
      </c>
      <c r="G103" s="41">
        <v>0</v>
      </c>
      <c r="H103" s="45" t="s">
        <v>561</v>
      </c>
      <c r="I103" s="41">
        <v>0</v>
      </c>
      <c r="J103" s="41"/>
      <c r="K103" s="46">
        <v>227500</v>
      </c>
      <c r="L103" s="46"/>
      <c r="M103" s="46">
        <v>227500</v>
      </c>
      <c r="N103" s="44"/>
      <c r="O103" s="44" t="s">
        <v>1008</v>
      </c>
    </row>
    <row r="104" spans="1:15" ht="28">
      <c r="A104" s="41">
        <f t="shared" si="1"/>
        <v>97</v>
      </c>
      <c r="B104" s="41" t="s">
        <v>628</v>
      </c>
      <c r="C104" s="41" t="s">
        <v>629</v>
      </c>
      <c r="D104" s="41"/>
      <c r="E104" s="41"/>
      <c r="F104" s="41" t="s">
        <v>1054</v>
      </c>
      <c r="G104" s="41">
        <v>0</v>
      </c>
      <c r="H104" s="45" t="s">
        <v>628</v>
      </c>
      <c r="I104" s="41">
        <v>0</v>
      </c>
      <c r="J104" s="41"/>
      <c r="K104" s="46">
        <v>570000</v>
      </c>
      <c r="L104" s="46"/>
      <c r="M104" s="46">
        <v>570000</v>
      </c>
      <c r="N104" s="44"/>
      <c r="O104" s="44" t="s">
        <v>1008</v>
      </c>
    </row>
    <row r="105" spans="1:15" ht="28">
      <c r="A105" s="41">
        <f t="shared" si="1"/>
        <v>98</v>
      </c>
      <c r="B105" s="41" t="s">
        <v>669</v>
      </c>
      <c r="C105" s="41" t="s">
        <v>670</v>
      </c>
      <c r="D105" s="41"/>
      <c r="E105" s="41"/>
      <c r="F105" s="41" t="s">
        <v>1077</v>
      </c>
      <c r="G105" s="41">
        <v>0</v>
      </c>
      <c r="H105" s="45" t="s">
        <v>669</v>
      </c>
      <c r="I105" s="41">
        <v>0</v>
      </c>
      <c r="J105" s="41"/>
      <c r="K105" s="46">
        <v>458000</v>
      </c>
      <c r="L105" s="46"/>
      <c r="M105" s="46">
        <v>458000</v>
      </c>
      <c r="N105" s="44"/>
      <c r="O105" s="44" t="s">
        <v>1008</v>
      </c>
    </row>
    <row r="106" spans="1:15" ht="28">
      <c r="A106" s="41">
        <f t="shared" si="1"/>
        <v>99</v>
      </c>
      <c r="B106" s="41" t="s">
        <v>688</v>
      </c>
      <c r="C106" s="41" t="s">
        <v>689</v>
      </c>
      <c r="D106" s="41"/>
      <c r="E106" s="41"/>
      <c r="F106" s="41" t="s">
        <v>1095</v>
      </c>
      <c r="G106" s="41">
        <v>0</v>
      </c>
      <c r="H106" s="45" t="s">
        <v>688</v>
      </c>
      <c r="I106" s="41">
        <v>0</v>
      </c>
      <c r="J106" s="41"/>
      <c r="K106" s="46">
        <v>2484500</v>
      </c>
      <c r="L106" s="46"/>
      <c r="M106" s="46">
        <v>2484500</v>
      </c>
      <c r="N106" s="44"/>
      <c r="O106" s="44" t="s">
        <v>1008</v>
      </c>
    </row>
    <row r="107" spans="1:15" ht="28">
      <c r="A107" s="41">
        <f t="shared" si="1"/>
        <v>100</v>
      </c>
      <c r="B107" s="41" t="s">
        <v>1212</v>
      </c>
      <c r="C107" s="41" t="s">
        <v>691</v>
      </c>
      <c r="D107" s="41"/>
      <c r="E107" s="41"/>
      <c r="F107" s="41" t="s">
        <v>1096</v>
      </c>
      <c r="G107" s="41">
        <v>0</v>
      </c>
      <c r="H107" s="45" t="s">
        <v>690</v>
      </c>
      <c r="I107" s="41">
        <v>0</v>
      </c>
      <c r="J107" s="41"/>
      <c r="K107" s="46">
        <v>737000</v>
      </c>
      <c r="L107" s="46"/>
      <c r="M107" s="46">
        <v>737000</v>
      </c>
      <c r="N107" s="44"/>
      <c r="O107" s="44" t="s">
        <v>1008</v>
      </c>
    </row>
    <row r="108" spans="1:15">
      <c r="A108" s="41">
        <f t="shared" si="1"/>
        <v>101</v>
      </c>
      <c r="B108" s="41" t="s">
        <v>1212</v>
      </c>
      <c r="C108" s="41" t="s">
        <v>697</v>
      </c>
      <c r="D108" s="41"/>
      <c r="E108" s="41"/>
      <c r="F108" s="41" t="s">
        <v>1102</v>
      </c>
      <c r="G108" s="41">
        <v>0</v>
      </c>
      <c r="H108" s="45" t="s">
        <v>696</v>
      </c>
      <c r="I108" s="41">
        <v>0</v>
      </c>
      <c r="J108" s="41"/>
      <c r="K108" s="46">
        <v>1500000</v>
      </c>
      <c r="L108" s="46"/>
      <c r="M108" s="46">
        <v>1500000</v>
      </c>
      <c r="N108" s="44"/>
      <c r="O108" s="44" t="s">
        <v>1008</v>
      </c>
    </row>
    <row r="109" spans="1:15" ht="28">
      <c r="A109" s="41">
        <f t="shared" si="1"/>
        <v>102</v>
      </c>
      <c r="B109" s="41" t="s">
        <v>1212</v>
      </c>
      <c r="C109" s="41" t="s">
        <v>705</v>
      </c>
      <c r="D109" s="41"/>
      <c r="E109" s="41"/>
      <c r="F109" s="41" t="s">
        <v>1112</v>
      </c>
      <c r="G109" s="41">
        <v>0</v>
      </c>
      <c r="H109" s="45" t="s">
        <v>704</v>
      </c>
      <c r="I109" s="41">
        <v>0</v>
      </c>
      <c r="J109" s="41"/>
      <c r="K109" s="46">
        <v>872716</v>
      </c>
      <c r="L109" s="46"/>
      <c r="M109" s="46">
        <v>872716</v>
      </c>
      <c r="N109" s="44"/>
      <c r="O109" s="44" t="s">
        <v>1008</v>
      </c>
    </row>
    <row r="110" spans="1:15" ht="28">
      <c r="A110" s="41">
        <f t="shared" si="1"/>
        <v>103</v>
      </c>
      <c r="B110" s="41" t="s">
        <v>116</v>
      </c>
      <c r="C110" s="41" t="s">
        <v>720</v>
      </c>
      <c r="D110" s="41"/>
      <c r="E110" s="41"/>
      <c r="F110" s="41" t="s">
        <v>1123</v>
      </c>
      <c r="G110" s="41">
        <v>0</v>
      </c>
      <c r="H110" s="45" t="s">
        <v>719</v>
      </c>
      <c r="I110" s="41">
        <v>0</v>
      </c>
      <c r="J110" s="41"/>
      <c r="K110" s="46">
        <v>1143000</v>
      </c>
      <c r="L110" s="46"/>
      <c r="M110" s="46">
        <v>1143000</v>
      </c>
      <c r="N110" s="44"/>
      <c r="O110" s="44" t="s">
        <v>1008</v>
      </c>
    </row>
    <row r="111" spans="1:15">
      <c r="A111" s="41">
        <f t="shared" si="1"/>
        <v>104</v>
      </c>
      <c r="B111" s="41" t="s">
        <v>1212</v>
      </c>
      <c r="C111" s="41" t="s">
        <v>725</v>
      </c>
      <c r="D111" s="41"/>
      <c r="E111" s="41"/>
      <c r="F111" s="41" t="s">
        <v>1130</v>
      </c>
      <c r="G111" s="41">
        <v>0</v>
      </c>
      <c r="H111" s="45" t="s">
        <v>727</v>
      </c>
      <c r="I111" s="41">
        <v>0</v>
      </c>
      <c r="J111" s="41"/>
      <c r="K111" s="46">
        <v>499375</v>
      </c>
      <c r="L111" s="46"/>
      <c r="M111" s="46">
        <v>499375</v>
      </c>
      <c r="N111" s="44"/>
      <c r="O111" s="44" t="s">
        <v>1008</v>
      </c>
    </row>
    <row r="112" spans="1:15" ht="28">
      <c r="A112" s="41">
        <f t="shared" si="1"/>
        <v>105</v>
      </c>
      <c r="B112" s="45" t="s">
        <v>1218</v>
      </c>
      <c r="C112" s="41" t="s">
        <v>156</v>
      </c>
      <c r="D112" s="41"/>
      <c r="E112" s="41"/>
      <c r="F112" s="41" t="s">
        <v>868</v>
      </c>
      <c r="G112" s="41">
        <v>34675</v>
      </c>
      <c r="H112" s="45">
        <v>43614</v>
      </c>
      <c r="I112" s="41">
        <v>0</v>
      </c>
      <c r="J112" s="41"/>
      <c r="K112" s="46">
        <v>264000</v>
      </c>
      <c r="L112" s="46"/>
      <c r="M112" s="46">
        <v>264000</v>
      </c>
      <c r="N112" s="44"/>
      <c r="O112" s="44" t="s">
        <v>869</v>
      </c>
    </row>
    <row r="113" spans="1:15">
      <c r="A113" s="41">
        <f t="shared" si="1"/>
        <v>106</v>
      </c>
      <c r="B113" s="41"/>
      <c r="C113" s="41" t="s">
        <v>341</v>
      </c>
      <c r="D113" s="41"/>
      <c r="E113" s="41"/>
      <c r="F113" s="41" t="s">
        <v>919</v>
      </c>
      <c r="G113" s="41">
        <v>45</v>
      </c>
      <c r="H113" s="45"/>
      <c r="I113" s="41">
        <v>0</v>
      </c>
      <c r="J113" s="41"/>
      <c r="K113" s="46">
        <v>1810080</v>
      </c>
      <c r="L113" s="46"/>
      <c r="M113" s="46">
        <v>1810080</v>
      </c>
      <c r="N113" s="44"/>
      <c r="O113" s="44" t="s">
        <v>869</v>
      </c>
    </row>
    <row r="114" spans="1:15">
      <c r="A114" s="41">
        <f t="shared" si="1"/>
        <v>107</v>
      </c>
      <c r="B114" s="45" t="s">
        <v>1212</v>
      </c>
      <c r="C114" s="41" t="s">
        <v>357</v>
      </c>
      <c r="D114" s="41"/>
      <c r="E114" s="41"/>
      <c r="F114" s="41" t="s">
        <v>931</v>
      </c>
      <c r="G114" s="41">
        <v>0</v>
      </c>
      <c r="H114" s="45">
        <v>45084</v>
      </c>
      <c r="I114" s="41">
        <v>310129</v>
      </c>
      <c r="J114" s="41"/>
      <c r="K114" s="46">
        <v>537428.6</v>
      </c>
      <c r="L114" s="46"/>
      <c r="M114" s="46">
        <v>537428.6</v>
      </c>
      <c r="N114" s="44"/>
      <c r="O114" s="44" t="s">
        <v>869</v>
      </c>
    </row>
    <row r="115" spans="1:15">
      <c r="A115" s="41">
        <f t="shared" si="1"/>
        <v>108</v>
      </c>
      <c r="B115" s="41"/>
      <c r="C115" s="41" t="s">
        <v>543</v>
      </c>
      <c r="D115" s="41"/>
      <c r="E115" s="41"/>
      <c r="F115" s="41" t="s">
        <v>995</v>
      </c>
      <c r="G115" s="41" t="s">
        <v>996</v>
      </c>
      <c r="H115" s="45"/>
      <c r="I115" s="41">
        <v>0</v>
      </c>
      <c r="J115" s="41"/>
      <c r="K115" s="46">
        <v>300000</v>
      </c>
      <c r="L115" s="46"/>
      <c r="M115" s="46">
        <v>300000</v>
      </c>
      <c r="N115" s="44"/>
      <c r="O115" s="44" t="s">
        <v>869</v>
      </c>
    </row>
    <row r="116" spans="1:15">
      <c r="A116" s="41">
        <f t="shared" si="1"/>
        <v>109</v>
      </c>
      <c r="B116" s="41"/>
      <c r="C116" s="41" t="s">
        <v>566</v>
      </c>
      <c r="D116" s="41"/>
      <c r="E116" s="41"/>
      <c r="F116" s="41" t="s">
        <v>1012</v>
      </c>
      <c r="G116" s="41" t="s">
        <v>1013</v>
      </c>
      <c r="H116" s="45"/>
      <c r="I116" s="41">
        <v>0</v>
      </c>
      <c r="J116" s="41"/>
      <c r="K116" s="46">
        <v>850000</v>
      </c>
      <c r="L116" s="46"/>
      <c r="M116" s="46">
        <v>850000</v>
      </c>
      <c r="N116" s="44"/>
      <c r="O116" s="44" t="s">
        <v>869</v>
      </c>
    </row>
    <row r="117" spans="1:15" ht="28">
      <c r="A117" s="41">
        <f t="shared" si="1"/>
        <v>110</v>
      </c>
      <c r="B117" s="45" t="s">
        <v>1214</v>
      </c>
      <c r="C117" s="41" t="s">
        <v>589</v>
      </c>
      <c r="D117" s="41"/>
      <c r="E117" s="41"/>
      <c r="F117" s="41" t="s">
        <v>1032</v>
      </c>
      <c r="G117" s="41">
        <v>0</v>
      </c>
      <c r="H117" s="45">
        <v>45035</v>
      </c>
      <c r="I117" s="41">
        <v>0</v>
      </c>
      <c r="J117" s="41"/>
      <c r="K117" s="46">
        <v>370000</v>
      </c>
      <c r="L117" s="46"/>
      <c r="M117" s="46">
        <v>370000</v>
      </c>
      <c r="N117" s="44"/>
      <c r="O117" s="44" t="s">
        <v>869</v>
      </c>
    </row>
    <row r="118" spans="1:15" ht="42">
      <c r="A118" s="41">
        <f t="shared" si="1"/>
        <v>111</v>
      </c>
      <c r="B118" s="45" t="s">
        <v>1212</v>
      </c>
      <c r="C118" s="41" t="s">
        <v>589</v>
      </c>
      <c r="D118" s="41"/>
      <c r="E118" s="41"/>
      <c r="F118" s="41" t="s">
        <v>1106</v>
      </c>
      <c r="G118" s="41">
        <v>45054</v>
      </c>
      <c r="H118" s="45">
        <v>45054</v>
      </c>
      <c r="I118" s="41" t="s">
        <v>1107</v>
      </c>
      <c r="J118" s="41"/>
      <c r="K118" s="46">
        <v>2583500</v>
      </c>
      <c r="L118" s="46"/>
      <c r="M118" s="46">
        <v>2583500</v>
      </c>
      <c r="N118" s="44"/>
      <c r="O118" s="44" t="s">
        <v>869</v>
      </c>
    </row>
    <row r="119" spans="1:15" ht="42">
      <c r="A119" s="41">
        <f t="shared" si="1"/>
        <v>112</v>
      </c>
      <c r="B119" s="45" t="s">
        <v>1214</v>
      </c>
      <c r="C119" s="41" t="s">
        <v>706</v>
      </c>
      <c r="D119" s="41"/>
      <c r="E119" s="41"/>
      <c r="F119" s="41" t="s">
        <v>1113</v>
      </c>
      <c r="G119" s="41">
        <v>0</v>
      </c>
      <c r="H119" s="45">
        <v>45041</v>
      </c>
      <c r="I119" s="41">
        <v>12</v>
      </c>
      <c r="J119" s="41"/>
      <c r="K119" s="46">
        <v>424000</v>
      </c>
      <c r="L119" s="46"/>
      <c r="M119" s="46">
        <v>424000</v>
      </c>
      <c r="N119" s="44"/>
      <c r="O119" s="44" t="s">
        <v>869</v>
      </c>
    </row>
    <row r="120" spans="1:15" ht="28">
      <c r="A120" s="41">
        <f t="shared" si="1"/>
        <v>113</v>
      </c>
      <c r="B120" s="45" t="s">
        <v>1214</v>
      </c>
      <c r="C120" s="41" t="s">
        <v>800</v>
      </c>
      <c r="D120" s="41"/>
      <c r="E120" s="41"/>
      <c r="F120" s="41" t="s">
        <v>1204</v>
      </c>
      <c r="G120" s="41">
        <v>0</v>
      </c>
      <c r="H120" s="45">
        <v>44862</v>
      </c>
      <c r="I120" s="41">
        <v>60</v>
      </c>
      <c r="J120" s="41"/>
      <c r="K120" s="46">
        <v>77000</v>
      </c>
      <c r="L120" s="46"/>
      <c r="M120" s="46">
        <v>77000</v>
      </c>
      <c r="N120" s="44"/>
      <c r="O120" s="44" t="s">
        <v>869</v>
      </c>
    </row>
    <row r="121" spans="1:15" ht="28">
      <c r="A121" s="41">
        <f t="shared" si="1"/>
        <v>114</v>
      </c>
      <c r="B121" s="41"/>
      <c r="C121" s="41" t="s">
        <v>423</v>
      </c>
      <c r="D121" s="41"/>
      <c r="E121" s="41"/>
      <c r="F121" s="41" t="s">
        <v>1205</v>
      </c>
      <c r="G121" s="41" t="s">
        <v>1206</v>
      </c>
      <c r="H121" s="45"/>
      <c r="I121" s="41">
        <v>0</v>
      </c>
      <c r="J121" s="41"/>
      <c r="K121" s="46">
        <v>433840</v>
      </c>
      <c r="L121" s="46"/>
      <c r="M121" s="46">
        <v>433840</v>
      </c>
      <c r="N121" s="44"/>
      <c r="O121" s="44" t="s">
        <v>869</v>
      </c>
    </row>
    <row r="122" spans="1:15">
      <c r="A122" s="41">
        <f t="shared" si="1"/>
        <v>115</v>
      </c>
      <c r="B122" s="41"/>
      <c r="C122" s="41" t="s">
        <v>125</v>
      </c>
      <c r="D122" s="41"/>
      <c r="E122" s="41"/>
      <c r="F122" s="41" t="s">
        <v>834</v>
      </c>
      <c r="G122" s="41">
        <v>0</v>
      </c>
      <c r="H122" s="45"/>
      <c r="I122" s="41">
        <v>0</v>
      </c>
      <c r="J122" s="41"/>
      <c r="K122" s="46">
        <v>728505</v>
      </c>
      <c r="L122" s="46"/>
      <c r="M122" s="46">
        <v>728505</v>
      </c>
      <c r="N122" s="44"/>
      <c r="O122" s="44" t="s">
        <v>835</v>
      </c>
    </row>
    <row r="123" spans="1:15">
      <c r="A123" s="41">
        <f t="shared" si="1"/>
        <v>116</v>
      </c>
      <c r="B123" s="41"/>
      <c r="C123" s="41" t="s">
        <v>125</v>
      </c>
      <c r="D123" s="41"/>
      <c r="E123" s="41"/>
      <c r="F123" s="41" t="s">
        <v>834</v>
      </c>
      <c r="G123" s="41">
        <v>0</v>
      </c>
      <c r="H123" s="45"/>
      <c r="I123" s="41">
        <v>0</v>
      </c>
      <c r="J123" s="41"/>
      <c r="K123" s="46">
        <v>768110</v>
      </c>
      <c r="L123" s="46"/>
      <c r="M123" s="46">
        <v>768110</v>
      </c>
      <c r="N123" s="44"/>
      <c r="O123" s="44" t="s">
        <v>835</v>
      </c>
    </row>
    <row r="124" spans="1:15" ht="28">
      <c r="A124" s="41">
        <f t="shared" si="1"/>
        <v>117</v>
      </c>
      <c r="B124" s="41"/>
      <c r="C124" s="41" t="s">
        <v>320</v>
      </c>
      <c r="D124" s="41"/>
      <c r="E124" s="41"/>
      <c r="F124" s="41" t="s">
        <v>904</v>
      </c>
      <c r="G124" s="41">
        <v>0</v>
      </c>
      <c r="H124" s="49"/>
      <c r="I124" s="41" t="s">
        <v>319</v>
      </c>
      <c r="J124" s="41"/>
      <c r="K124" s="46">
        <v>177000</v>
      </c>
      <c r="L124" s="46"/>
      <c r="M124" s="46">
        <v>177000</v>
      </c>
      <c r="N124" s="44"/>
      <c r="O124" s="44" t="s">
        <v>835</v>
      </c>
    </row>
    <row r="125" spans="1:15" ht="28">
      <c r="A125" s="41">
        <f t="shared" si="1"/>
        <v>118</v>
      </c>
      <c r="B125" s="41"/>
      <c r="C125" s="41" t="s">
        <v>323</v>
      </c>
      <c r="D125" s="41"/>
      <c r="E125" s="41"/>
      <c r="F125" s="41" t="s">
        <v>908</v>
      </c>
      <c r="G125" s="41">
        <v>0</v>
      </c>
      <c r="H125" s="45"/>
      <c r="I125" s="41">
        <v>0</v>
      </c>
      <c r="J125" s="41"/>
      <c r="K125" s="46">
        <v>185600</v>
      </c>
      <c r="L125" s="46"/>
      <c r="M125" s="46">
        <v>185600</v>
      </c>
      <c r="N125" s="44"/>
      <c r="O125" s="44" t="s">
        <v>835</v>
      </c>
    </row>
    <row r="126" spans="1:15" ht="28">
      <c r="A126" s="41">
        <f t="shared" si="1"/>
        <v>119</v>
      </c>
      <c r="B126" s="45"/>
      <c r="C126" s="41" t="s">
        <v>351</v>
      </c>
      <c r="D126" s="41"/>
      <c r="E126" s="41"/>
      <c r="F126" s="41" t="s">
        <v>927</v>
      </c>
      <c r="G126" s="41">
        <v>0</v>
      </c>
      <c r="H126" s="45"/>
      <c r="I126" s="41">
        <v>0</v>
      </c>
      <c r="J126" s="41"/>
      <c r="K126" s="46">
        <v>204020</v>
      </c>
      <c r="L126" s="46"/>
      <c r="M126" s="46">
        <v>204020</v>
      </c>
      <c r="N126" s="44"/>
      <c r="O126" s="44" t="s">
        <v>835</v>
      </c>
    </row>
    <row r="127" spans="1:15" ht="28">
      <c r="A127" s="41">
        <f t="shared" si="1"/>
        <v>120</v>
      </c>
      <c r="B127" s="41">
        <v>344</v>
      </c>
      <c r="C127" s="41" t="s">
        <v>630</v>
      </c>
      <c r="D127" s="41"/>
      <c r="E127" s="41"/>
      <c r="F127" s="41" t="s">
        <v>1055</v>
      </c>
      <c r="G127" s="41">
        <v>0</v>
      </c>
      <c r="H127" s="45">
        <v>344</v>
      </c>
      <c r="I127" s="41">
        <v>0</v>
      </c>
      <c r="J127" s="41"/>
      <c r="K127" s="46">
        <v>251030</v>
      </c>
      <c r="L127" s="46"/>
      <c r="M127" s="46">
        <v>251030</v>
      </c>
      <c r="N127" s="44"/>
      <c r="O127" s="44" t="s">
        <v>835</v>
      </c>
    </row>
    <row r="128" spans="1:15" ht="28">
      <c r="A128" s="41">
        <f t="shared" si="1"/>
        <v>121</v>
      </c>
      <c r="B128" s="41"/>
      <c r="C128" s="41" t="s">
        <v>656</v>
      </c>
      <c r="D128" s="41"/>
      <c r="E128" s="41"/>
      <c r="F128" s="41" t="s">
        <v>1067</v>
      </c>
      <c r="G128" s="41">
        <v>0</v>
      </c>
      <c r="H128" s="45"/>
      <c r="I128" s="41">
        <v>0</v>
      </c>
      <c r="J128" s="41"/>
      <c r="K128" s="46">
        <v>760000</v>
      </c>
      <c r="L128" s="46"/>
      <c r="M128" s="46">
        <v>760000</v>
      </c>
      <c r="N128" s="44"/>
      <c r="O128" s="44" t="s">
        <v>835</v>
      </c>
    </row>
    <row r="129" spans="1:15">
      <c r="A129" s="41">
        <f t="shared" si="1"/>
        <v>122</v>
      </c>
      <c r="B129" s="45"/>
      <c r="C129" s="41" t="s">
        <v>757</v>
      </c>
      <c r="D129" s="41"/>
      <c r="E129" s="41"/>
      <c r="F129" s="41" t="s">
        <v>1164</v>
      </c>
      <c r="G129" s="41">
        <v>3121862</v>
      </c>
      <c r="H129" s="45">
        <v>3121862</v>
      </c>
      <c r="I129" s="41">
        <v>0</v>
      </c>
      <c r="J129" s="41"/>
      <c r="K129" s="46">
        <v>15987625.5</v>
      </c>
      <c r="L129" s="46"/>
      <c r="M129" s="46">
        <v>15987625.5</v>
      </c>
      <c r="N129" s="44"/>
      <c r="O129" s="44" t="s">
        <v>835</v>
      </c>
    </row>
    <row r="130" spans="1:15" ht="28">
      <c r="A130" s="41">
        <f t="shared" si="1"/>
        <v>123</v>
      </c>
      <c r="B130" s="41"/>
      <c r="C130" s="41" t="s">
        <v>813</v>
      </c>
      <c r="D130" s="41"/>
      <c r="E130" s="41"/>
      <c r="F130" s="41" t="s">
        <v>1209</v>
      </c>
      <c r="G130" s="41">
        <v>0</v>
      </c>
      <c r="H130" s="45"/>
      <c r="I130" s="41">
        <v>0</v>
      </c>
      <c r="J130" s="41"/>
      <c r="K130" s="46">
        <v>21442.5</v>
      </c>
      <c r="L130" s="46"/>
      <c r="M130" s="46">
        <v>21442.5</v>
      </c>
      <c r="N130" s="44"/>
      <c r="O130" s="44" t="s">
        <v>835</v>
      </c>
    </row>
    <row r="131" spans="1:15" ht="28">
      <c r="A131" s="41">
        <f t="shared" si="1"/>
        <v>124</v>
      </c>
      <c r="B131" s="41"/>
      <c r="C131" s="41" t="s">
        <v>423</v>
      </c>
      <c r="D131" s="41"/>
      <c r="E131" s="41"/>
      <c r="F131" s="41" t="s">
        <v>1210</v>
      </c>
      <c r="G131" s="41">
        <v>0</v>
      </c>
      <c r="H131" s="45"/>
      <c r="I131" s="41">
        <v>0</v>
      </c>
      <c r="J131" s="41"/>
      <c r="K131" s="46">
        <v>167040</v>
      </c>
      <c r="L131" s="46"/>
      <c r="M131" s="46">
        <v>167040</v>
      </c>
      <c r="N131" s="44"/>
      <c r="O131" s="44" t="s">
        <v>835</v>
      </c>
    </row>
    <row r="132" spans="1:15" ht="28">
      <c r="A132" s="41">
        <f t="shared" si="1"/>
        <v>125</v>
      </c>
      <c r="B132" s="41"/>
      <c r="C132" s="41" t="s">
        <v>815</v>
      </c>
      <c r="D132" s="41"/>
      <c r="E132" s="41"/>
      <c r="F132" s="41" t="s">
        <v>1211</v>
      </c>
      <c r="G132" s="41">
        <v>0</v>
      </c>
      <c r="H132" s="45" t="s">
        <v>814</v>
      </c>
      <c r="I132" s="41">
        <v>0</v>
      </c>
      <c r="J132" s="41"/>
      <c r="K132" s="46">
        <v>71920</v>
      </c>
      <c r="L132" s="46"/>
      <c r="M132" s="46">
        <v>71920</v>
      </c>
      <c r="N132" s="44"/>
      <c r="O132" s="44" t="s">
        <v>835</v>
      </c>
    </row>
    <row r="133" spans="1:15" ht="28">
      <c r="A133" s="41">
        <f t="shared" si="1"/>
        <v>126</v>
      </c>
      <c r="B133" s="41"/>
      <c r="C133" s="41" t="s">
        <v>119</v>
      </c>
      <c r="D133" s="41"/>
      <c r="E133" s="41"/>
      <c r="F133" s="41" t="s">
        <v>825</v>
      </c>
      <c r="G133" s="41">
        <v>0</v>
      </c>
      <c r="H133" s="45"/>
      <c r="I133" s="41">
        <v>0</v>
      </c>
      <c r="J133" s="41"/>
      <c r="K133" s="46">
        <v>215800</v>
      </c>
      <c r="L133" s="46"/>
      <c r="M133" s="46">
        <v>215800</v>
      </c>
      <c r="N133" s="44"/>
      <c r="O133" s="44" t="s">
        <v>818</v>
      </c>
    </row>
    <row r="134" spans="1:15" ht="28">
      <c r="A134" s="41">
        <f t="shared" si="1"/>
        <v>127</v>
      </c>
      <c r="B134" s="41"/>
      <c r="C134" s="41" t="s">
        <v>119</v>
      </c>
      <c r="D134" s="41"/>
      <c r="E134" s="41"/>
      <c r="F134" s="41" t="s">
        <v>826</v>
      </c>
      <c r="G134" s="41">
        <v>0</v>
      </c>
      <c r="H134" s="45"/>
      <c r="I134" s="41">
        <v>0</v>
      </c>
      <c r="J134" s="41"/>
      <c r="K134" s="46">
        <v>215800</v>
      </c>
      <c r="L134" s="46"/>
      <c r="M134" s="46">
        <v>215800</v>
      </c>
      <c r="N134" s="44"/>
      <c r="O134" s="44" t="s">
        <v>818</v>
      </c>
    </row>
    <row r="135" spans="1:15">
      <c r="A135" s="41">
        <f t="shared" si="1"/>
        <v>128</v>
      </c>
      <c r="B135" s="45" t="s">
        <v>1219</v>
      </c>
      <c r="C135" s="41" t="s">
        <v>145</v>
      </c>
      <c r="D135" s="41"/>
      <c r="E135" s="41"/>
      <c r="F135" s="41" t="s">
        <v>858</v>
      </c>
      <c r="G135" s="41">
        <v>486</v>
      </c>
      <c r="H135" s="45">
        <v>44336</v>
      </c>
      <c r="I135" s="41">
        <v>0</v>
      </c>
      <c r="J135" s="41"/>
      <c r="K135" s="46">
        <v>614100</v>
      </c>
      <c r="L135" s="46"/>
      <c r="M135" s="46">
        <v>614100</v>
      </c>
      <c r="N135" s="44"/>
      <c r="O135" s="44" t="s">
        <v>818</v>
      </c>
    </row>
    <row r="136" spans="1:15" ht="28">
      <c r="A136" s="41">
        <f t="shared" si="1"/>
        <v>129</v>
      </c>
      <c r="B136" s="41" t="s">
        <v>178</v>
      </c>
      <c r="C136" s="41" t="s">
        <v>145</v>
      </c>
      <c r="D136" s="41"/>
      <c r="E136" s="41"/>
      <c r="F136" s="41" t="s">
        <v>860</v>
      </c>
      <c r="G136" s="41">
        <v>603</v>
      </c>
      <c r="H136" s="45" t="s">
        <v>147</v>
      </c>
      <c r="I136" s="41">
        <v>0</v>
      </c>
      <c r="J136" s="41"/>
      <c r="K136" s="46">
        <v>172500</v>
      </c>
      <c r="L136" s="46"/>
      <c r="M136" s="46">
        <v>172500</v>
      </c>
      <c r="N136" s="44"/>
      <c r="O136" s="44" t="s">
        <v>818</v>
      </c>
    </row>
    <row r="137" spans="1:15" ht="28">
      <c r="A137" s="41">
        <f t="shared" si="1"/>
        <v>130</v>
      </c>
      <c r="B137" s="41" t="s">
        <v>270</v>
      </c>
      <c r="C137" s="41" t="s">
        <v>271</v>
      </c>
      <c r="D137" s="41"/>
      <c r="E137" s="41"/>
      <c r="F137" s="41" t="s">
        <v>882</v>
      </c>
      <c r="G137" s="41" t="s">
        <v>883</v>
      </c>
      <c r="H137" s="45" t="s">
        <v>270</v>
      </c>
      <c r="I137" s="41">
        <v>0</v>
      </c>
      <c r="J137" s="41"/>
      <c r="K137" s="46">
        <v>4851196.5</v>
      </c>
      <c r="L137" s="46"/>
      <c r="M137" s="46">
        <v>4851196.5</v>
      </c>
      <c r="N137" s="44"/>
      <c r="O137" s="44" t="s">
        <v>818</v>
      </c>
    </row>
    <row r="138" spans="1:15" ht="28">
      <c r="A138" s="41">
        <f t="shared" ref="A138:A201" si="2">A137+1</f>
        <v>131</v>
      </c>
      <c r="B138" s="41"/>
      <c r="C138" s="41" t="s">
        <v>368</v>
      </c>
      <c r="D138" s="41"/>
      <c r="E138" s="41"/>
      <c r="F138" s="41" t="s">
        <v>938</v>
      </c>
      <c r="G138" s="41"/>
      <c r="H138" s="49"/>
      <c r="I138" s="41">
        <v>0</v>
      </c>
      <c r="J138" s="41"/>
      <c r="K138" s="46">
        <v>249000</v>
      </c>
      <c r="L138" s="46"/>
      <c r="M138" s="46">
        <v>249000</v>
      </c>
      <c r="N138" s="44"/>
      <c r="O138" s="44" t="s">
        <v>818</v>
      </c>
    </row>
    <row r="139" spans="1:15" ht="28">
      <c r="A139" s="41">
        <f t="shared" si="2"/>
        <v>132</v>
      </c>
      <c r="B139" s="41"/>
      <c r="C139" s="41" t="s">
        <v>368</v>
      </c>
      <c r="D139" s="41"/>
      <c r="E139" s="41"/>
      <c r="F139" s="41" t="s">
        <v>945</v>
      </c>
      <c r="G139" s="41" t="s">
        <v>375</v>
      </c>
      <c r="H139" s="49"/>
      <c r="I139" s="41">
        <v>0</v>
      </c>
      <c r="J139" s="41"/>
      <c r="K139" s="46">
        <v>499560</v>
      </c>
      <c r="L139" s="46"/>
      <c r="M139" s="46">
        <v>499560</v>
      </c>
      <c r="N139" s="44"/>
      <c r="O139" s="44" t="s">
        <v>818</v>
      </c>
    </row>
    <row r="140" spans="1:15">
      <c r="A140" s="41">
        <f t="shared" si="2"/>
        <v>133</v>
      </c>
      <c r="B140" s="41"/>
      <c r="C140" s="41" t="s">
        <v>376</v>
      </c>
      <c r="D140" s="41"/>
      <c r="E140" s="41"/>
      <c r="F140" s="41" t="s">
        <v>946</v>
      </c>
      <c r="G140" s="41"/>
      <c r="H140" s="49"/>
      <c r="I140" s="41">
        <v>0</v>
      </c>
      <c r="J140" s="41"/>
      <c r="K140" s="46">
        <v>262000</v>
      </c>
      <c r="L140" s="46"/>
      <c r="M140" s="46">
        <v>262000</v>
      </c>
      <c r="N140" s="44"/>
      <c r="O140" s="44" t="s">
        <v>818</v>
      </c>
    </row>
    <row r="141" spans="1:15">
      <c r="A141" s="41">
        <f t="shared" si="2"/>
        <v>134</v>
      </c>
      <c r="B141" s="41"/>
      <c r="C141" s="41" t="s">
        <v>377</v>
      </c>
      <c r="D141" s="41"/>
      <c r="E141" s="41"/>
      <c r="F141" s="41" t="s">
        <v>947</v>
      </c>
      <c r="G141" s="41"/>
      <c r="H141" s="49"/>
      <c r="I141" s="41">
        <v>0</v>
      </c>
      <c r="J141" s="41"/>
      <c r="K141" s="46">
        <v>350000</v>
      </c>
      <c r="L141" s="46"/>
      <c r="M141" s="46">
        <v>350000</v>
      </c>
      <c r="N141" s="44"/>
      <c r="O141" s="44" t="s">
        <v>818</v>
      </c>
    </row>
    <row r="142" spans="1:15">
      <c r="A142" s="41">
        <f t="shared" si="2"/>
        <v>135</v>
      </c>
      <c r="B142" s="41"/>
      <c r="C142" s="41" t="s">
        <v>579</v>
      </c>
      <c r="D142" s="41"/>
      <c r="E142" s="41"/>
      <c r="F142" s="41" t="s">
        <v>1022</v>
      </c>
      <c r="G142" s="41" t="s">
        <v>578</v>
      </c>
      <c r="H142" s="49"/>
      <c r="I142" s="41">
        <v>0</v>
      </c>
      <c r="J142" s="41"/>
      <c r="K142" s="46">
        <v>199300</v>
      </c>
      <c r="L142" s="46"/>
      <c r="M142" s="46">
        <v>199300</v>
      </c>
      <c r="N142" s="44"/>
      <c r="O142" s="44" t="s">
        <v>818</v>
      </c>
    </row>
    <row r="143" spans="1:15">
      <c r="A143" s="41">
        <f t="shared" si="2"/>
        <v>136</v>
      </c>
      <c r="B143" s="41" t="s">
        <v>127</v>
      </c>
      <c r="C143" s="41" t="s">
        <v>609</v>
      </c>
      <c r="D143" s="41"/>
      <c r="E143" s="41"/>
      <c r="F143" s="41" t="s">
        <v>1039</v>
      </c>
      <c r="G143" s="41" t="s">
        <v>127</v>
      </c>
      <c r="H143" s="49"/>
      <c r="I143" s="41">
        <v>0</v>
      </c>
      <c r="J143" s="41"/>
      <c r="K143" s="46">
        <v>242665</v>
      </c>
      <c r="L143" s="46"/>
      <c r="M143" s="46">
        <v>242665</v>
      </c>
      <c r="N143" s="44"/>
      <c r="O143" s="44" t="s">
        <v>818</v>
      </c>
    </row>
    <row r="144" spans="1:15" ht="42">
      <c r="A144" s="41">
        <f t="shared" si="2"/>
        <v>137</v>
      </c>
      <c r="B144" s="41" t="s">
        <v>1217</v>
      </c>
      <c r="C144" s="41" t="s">
        <v>681</v>
      </c>
      <c r="D144" s="41"/>
      <c r="E144" s="41"/>
      <c r="F144" s="41" t="s">
        <v>1089</v>
      </c>
      <c r="G144" s="41" t="s">
        <v>680</v>
      </c>
      <c r="H144" s="49"/>
      <c r="I144" s="41">
        <v>0</v>
      </c>
      <c r="J144" s="41"/>
      <c r="K144" s="46">
        <v>103795</v>
      </c>
      <c r="L144" s="46"/>
      <c r="M144" s="46">
        <v>103795</v>
      </c>
      <c r="N144" s="44"/>
      <c r="O144" s="44" t="s">
        <v>818</v>
      </c>
    </row>
    <row r="145" spans="1:15" ht="28">
      <c r="A145" s="41">
        <f t="shared" si="2"/>
        <v>138</v>
      </c>
      <c r="B145" s="41" t="s">
        <v>518</v>
      </c>
      <c r="C145" s="41" t="s">
        <v>681</v>
      </c>
      <c r="D145" s="41"/>
      <c r="E145" s="41"/>
      <c r="F145" s="41" t="s">
        <v>1090</v>
      </c>
      <c r="G145" s="41" t="s">
        <v>518</v>
      </c>
      <c r="H145" s="49"/>
      <c r="I145" s="41">
        <v>0</v>
      </c>
      <c r="J145" s="41"/>
      <c r="K145" s="46">
        <v>103795</v>
      </c>
      <c r="L145" s="46"/>
      <c r="M145" s="46">
        <v>103795</v>
      </c>
      <c r="N145" s="44"/>
      <c r="O145" s="44" t="s">
        <v>818</v>
      </c>
    </row>
    <row r="146" spans="1:15" ht="28">
      <c r="A146" s="41">
        <f t="shared" si="2"/>
        <v>139</v>
      </c>
      <c r="B146" s="41" t="s">
        <v>1213</v>
      </c>
      <c r="C146" s="41" t="s">
        <v>701</v>
      </c>
      <c r="D146" s="41"/>
      <c r="E146" s="41"/>
      <c r="F146" s="41" t="s">
        <v>1108</v>
      </c>
      <c r="G146" s="41" t="s">
        <v>700</v>
      </c>
      <c r="H146" s="49"/>
      <c r="I146" s="41">
        <v>0</v>
      </c>
      <c r="J146" s="41"/>
      <c r="K146" s="46">
        <v>690000</v>
      </c>
      <c r="L146" s="46"/>
      <c r="M146" s="46">
        <v>690000</v>
      </c>
      <c r="N146" s="44"/>
      <c r="O146" s="44" t="s">
        <v>818</v>
      </c>
    </row>
    <row r="147" spans="1:15" ht="28">
      <c r="A147" s="41">
        <f t="shared" si="2"/>
        <v>140</v>
      </c>
      <c r="B147" s="41" t="s">
        <v>1212</v>
      </c>
      <c r="C147" s="41" t="s">
        <v>731</v>
      </c>
      <c r="D147" s="41"/>
      <c r="E147" s="41"/>
      <c r="F147" s="41" t="s">
        <v>1134</v>
      </c>
      <c r="G147" s="41" t="s">
        <v>730</v>
      </c>
      <c r="H147" s="49"/>
      <c r="I147" s="41">
        <v>0</v>
      </c>
      <c r="J147" s="41"/>
      <c r="K147" s="46">
        <v>279700</v>
      </c>
      <c r="L147" s="46"/>
      <c r="M147" s="46">
        <v>279700</v>
      </c>
      <c r="N147" s="44"/>
      <c r="O147" s="44" t="s">
        <v>818</v>
      </c>
    </row>
    <row r="148" spans="1:15" ht="28">
      <c r="A148" s="41">
        <f t="shared" si="2"/>
        <v>141</v>
      </c>
      <c r="B148" s="41"/>
      <c r="C148" s="41" t="s">
        <v>140</v>
      </c>
      <c r="D148" s="41"/>
      <c r="E148" s="41"/>
      <c r="F148" s="41" t="s">
        <v>854</v>
      </c>
      <c r="G148" s="41"/>
      <c r="H148" s="49"/>
      <c r="I148" s="41">
        <v>0</v>
      </c>
      <c r="J148" s="41"/>
      <c r="K148" s="46">
        <v>506250</v>
      </c>
      <c r="L148" s="46"/>
      <c r="M148" s="46">
        <v>506250</v>
      </c>
      <c r="N148" s="44"/>
      <c r="O148" s="44" t="s">
        <v>856</v>
      </c>
    </row>
    <row r="149" spans="1:15">
      <c r="A149" s="41">
        <f t="shared" si="2"/>
        <v>142</v>
      </c>
      <c r="B149" s="41"/>
      <c r="C149" s="41" t="s">
        <v>142</v>
      </c>
      <c r="D149" s="41"/>
      <c r="E149" s="41"/>
      <c r="F149" s="41" t="s">
        <v>854</v>
      </c>
      <c r="G149" s="41"/>
      <c r="H149" s="49"/>
      <c r="I149" s="41">
        <v>0</v>
      </c>
      <c r="J149" s="41"/>
      <c r="K149" s="46">
        <v>675000</v>
      </c>
      <c r="L149" s="46"/>
      <c r="M149" s="46">
        <v>675000</v>
      </c>
      <c r="N149" s="44"/>
      <c r="O149" s="44" t="s">
        <v>856</v>
      </c>
    </row>
    <row r="150" spans="1:15">
      <c r="A150" s="41">
        <f t="shared" si="2"/>
        <v>143</v>
      </c>
      <c r="B150" s="41"/>
      <c r="C150" s="41" t="s">
        <v>143</v>
      </c>
      <c r="D150" s="41"/>
      <c r="E150" s="41"/>
      <c r="F150" s="41" t="s">
        <v>854</v>
      </c>
      <c r="G150" s="41"/>
      <c r="H150" s="49"/>
      <c r="I150" s="41">
        <v>0</v>
      </c>
      <c r="J150" s="41"/>
      <c r="K150" s="46">
        <v>705000</v>
      </c>
      <c r="L150" s="46"/>
      <c r="M150" s="46">
        <v>705000</v>
      </c>
      <c r="N150" s="44"/>
      <c r="O150" s="44" t="s">
        <v>856</v>
      </c>
    </row>
    <row r="151" spans="1:15">
      <c r="A151" s="41">
        <f t="shared" si="2"/>
        <v>144</v>
      </c>
      <c r="B151" s="41"/>
      <c r="C151" s="41" t="s">
        <v>139</v>
      </c>
      <c r="D151" s="41"/>
      <c r="E151" s="41"/>
      <c r="F151" s="41" t="s">
        <v>854</v>
      </c>
      <c r="G151" s="41"/>
      <c r="H151" s="49"/>
      <c r="I151" s="41">
        <v>0</v>
      </c>
      <c r="J151" s="41"/>
      <c r="K151" s="46">
        <v>1450734</v>
      </c>
      <c r="L151" s="46"/>
      <c r="M151" s="46">
        <v>1450734</v>
      </c>
      <c r="N151" s="44"/>
      <c r="O151" s="44" t="s">
        <v>856</v>
      </c>
    </row>
    <row r="152" spans="1:15" ht="28">
      <c r="A152" s="41">
        <f t="shared" si="2"/>
        <v>145</v>
      </c>
      <c r="B152" s="41"/>
      <c r="C152" s="41" t="s">
        <v>329</v>
      </c>
      <c r="D152" s="41"/>
      <c r="E152" s="41"/>
      <c r="F152" s="41" t="s">
        <v>910</v>
      </c>
      <c r="G152" s="41"/>
      <c r="H152" s="49"/>
      <c r="I152" s="41">
        <v>0</v>
      </c>
      <c r="J152" s="41"/>
      <c r="K152" s="46">
        <v>314205</v>
      </c>
      <c r="L152" s="46"/>
      <c r="M152" s="46">
        <v>314205</v>
      </c>
      <c r="N152" s="44"/>
      <c r="O152" s="44" t="s">
        <v>856</v>
      </c>
    </row>
    <row r="153" spans="1:15" ht="28">
      <c r="A153" s="41">
        <f t="shared" si="2"/>
        <v>146</v>
      </c>
      <c r="B153" s="41"/>
      <c r="C153" s="41" t="s">
        <v>330</v>
      </c>
      <c r="D153" s="41"/>
      <c r="E153" s="41"/>
      <c r="F153" s="41" t="s">
        <v>910</v>
      </c>
      <c r="G153" s="41"/>
      <c r="H153" s="49"/>
      <c r="I153" s="41">
        <v>0</v>
      </c>
      <c r="J153" s="41"/>
      <c r="K153" s="46">
        <v>707800</v>
      </c>
      <c r="L153" s="46"/>
      <c r="M153" s="46">
        <v>707800</v>
      </c>
      <c r="N153" s="44"/>
      <c r="O153" s="44" t="s">
        <v>856</v>
      </c>
    </row>
    <row r="154" spans="1:15" ht="28">
      <c r="A154" s="41">
        <f t="shared" si="2"/>
        <v>147</v>
      </c>
      <c r="B154" s="41"/>
      <c r="C154" s="41" t="s">
        <v>331</v>
      </c>
      <c r="D154" s="41"/>
      <c r="E154" s="41"/>
      <c r="F154" s="41" t="s">
        <v>910</v>
      </c>
      <c r="G154" s="41"/>
      <c r="H154" s="49"/>
      <c r="I154" s="41" t="s">
        <v>911</v>
      </c>
      <c r="J154" s="41"/>
      <c r="K154" s="46">
        <v>1700520</v>
      </c>
      <c r="L154" s="46"/>
      <c r="M154" s="46">
        <v>1700520</v>
      </c>
      <c r="N154" s="44"/>
      <c r="O154" s="44" t="s">
        <v>856</v>
      </c>
    </row>
    <row r="155" spans="1:15">
      <c r="A155" s="41">
        <f t="shared" si="2"/>
        <v>148</v>
      </c>
      <c r="B155" s="41"/>
      <c r="C155" s="41" t="s">
        <v>338</v>
      </c>
      <c r="D155" s="41"/>
      <c r="E155" s="41"/>
      <c r="F155" s="41" t="s">
        <v>915</v>
      </c>
      <c r="G155" s="41"/>
      <c r="H155" s="49"/>
      <c r="I155" s="41">
        <v>0</v>
      </c>
      <c r="J155" s="41"/>
      <c r="K155" s="46">
        <v>4000000</v>
      </c>
      <c r="L155" s="46"/>
      <c r="M155" s="46">
        <v>4000000</v>
      </c>
      <c r="N155" s="44"/>
      <c r="O155" s="44" t="s">
        <v>856</v>
      </c>
    </row>
    <row r="156" spans="1:15">
      <c r="A156" s="41">
        <f t="shared" si="2"/>
        <v>149</v>
      </c>
      <c r="B156" s="41"/>
      <c r="C156" s="41" t="s">
        <v>343</v>
      </c>
      <c r="D156" s="41"/>
      <c r="E156" s="41"/>
      <c r="F156" s="41" t="s">
        <v>920</v>
      </c>
      <c r="G156" s="41"/>
      <c r="H156" s="49"/>
      <c r="I156" s="41">
        <v>0</v>
      </c>
      <c r="J156" s="41"/>
      <c r="K156" s="46">
        <v>1550000</v>
      </c>
      <c r="L156" s="46"/>
      <c r="M156" s="46">
        <v>1550000</v>
      </c>
      <c r="N156" s="44"/>
      <c r="O156" s="44" t="s">
        <v>856</v>
      </c>
    </row>
    <row r="157" spans="1:15" ht="28">
      <c r="A157" s="41">
        <f t="shared" si="2"/>
        <v>150</v>
      </c>
      <c r="B157" s="41"/>
      <c r="C157" s="41" t="s">
        <v>416</v>
      </c>
      <c r="D157" s="41"/>
      <c r="E157" s="41"/>
      <c r="F157" s="41" t="s">
        <v>960</v>
      </c>
      <c r="G157" s="41"/>
      <c r="H157" s="49"/>
      <c r="I157" s="41" t="s">
        <v>961</v>
      </c>
      <c r="J157" s="41"/>
      <c r="K157" s="46">
        <v>4498800</v>
      </c>
      <c r="L157" s="46"/>
      <c r="M157" s="46">
        <v>4498800</v>
      </c>
      <c r="N157" s="44"/>
      <c r="O157" s="44" t="s">
        <v>856</v>
      </c>
    </row>
    <row r="158" spans="1:15" ht="28">
      <c r="A158" s="41">
        <f t="shared" si="2"/>
        <v>151</v>
      </c>
      <c r="B158" s="41"/>
      <c r="C158" s="41" t="s">
        <v>677</v>
      </c>
      <c r="D158" s="41"/>
      <c r="E158" s="41"/>
      <c r="F158" s="41" t="s">
        <v>1082</v>
      </c>
      <c r="G158" s="41"/>
      <c r="H158" s="49"/>
      <c r="I158" s="41" t="s">
        <v>1083</v>
      </c>
      <c r="J158" s="41"/>
      <c r="K158" s="46">
        <v>796750</v>
      </c>
      <c r="L158" s="46"/>
      <c r="M158" s="46">
        <v>796750</v>
      </c>
      <c r="N158" s="44"/>
      <c r="O158" s="44" t="s">
        <v>856</v>
      </c>
    </row>
    <row r="159" spans="1:15">
      <c r="A159" s="41">
        <f t="shared" si="2"/>
        <v>152</v>
      </c>
      <c r="B159" s="41"/>
      <c r="C159" s="41" t="s">
        <v>752</v>
      </c>
      <c r="D159" s="41"/>
      <c r="E159" s="41"/>
      <c r="F159" s="41" t="s">
        <v>1158</v>
      </c>
      <c r="G159" s="41"/>
      <c r="H159" s="49"/>
      <c r="I159" s="41" t="s">
        <v>1159</v>
      </c>
      <c r="J159" s="41"/>
      <c r="K159" s="46">
        <v>299700</v>
      </c>
      <c r="L159" s="46"/>
      <c r="M159" s="46">
        <v>299700</v>
      </c>
      <c r="N159" s="44"/>
      <c r="O159" s="44" t="s">
        <v>856</v>
      </c>
    </row>
    <row r="160" spans="1:15">
      <c r="A160" s="41">
        <f t="shared" si="2"/>
        <v>153</v>
      </c>
      <c r="B160" s="41"/>
      <c r="C160" s="41" t="s">
        <v>753</v>
      </c>
      <c r="D160" s="41"/>
      <c r="E160" s="41"/>
      <c r="F160" s="41" t="s">
        <v>1160</v>
      </c>
      <c r="G160" s="41"/>
      <c r="H160" s="49"/>
      <c r="I160" s="41" t="s">
        <v>1161</v>
      </c>
      <c r="J160" s="41"/>
      <c r="K160" s="46">
        <v>2000000</v>
      </c>
      <c r="L160" s="46"/>
      <c r="M160" s="46">
        <v>2000000</v>
      </c>
      <c r="N160" s="44"/>
      <c r="O160" s="44" t="s">
        <v>856</v>
      </c>
    </row>
    <row r="161" spans="1:15">
      <c r="A161" s="41">
        <f t="shared" si="2"/>
        <v>154</v>
      </c>
      <c r="B161" s="41"/>
      <c r="C161" s="41" t="s">
        <v>769</v>
      </c>
      <c r="D161" s="41"/>
      <c r="E161" s="41"/>
      <c r="F161" s="41" t="s">
        <v>1173</v>
      </c>
      <c r="G161" s="41"/>
      <c r="H161" s="49"/>
      <c r="I161" s="41" t="s">
        <v>1174</v>
      </c>
      <c r="J161" s="41"/>
      <c r="K161" s="46">
        <v>2963200</v>
      </c>
      <c r="L161" s="46"/>
      <c r="M161" s="46">
        <v>2963200</v>
      </c>
      <c r="N161" s="44"/>
      <c r="O161" s="44" t="s">
        <v>856</v>
      </c>
    </row>
    <row r="162" spans="1:15" ht="28">
      <c r="A162" s="41">
        <f t="shared" si="2"/>
        <v>155</v>
      </c>
      <c r="B162" s="41"/>
      <c r="C162" s="41" t="s">
        <v>775</v>
      </c>
      <c r="D162" s="41"/>
      <c r="E162" s="41"/>
      <c r="F162" s="41" t="s">
        <v>1180</v>
      </c>
      <c r="G162" s="41"/>
      <c r="H162" s="49"/>
      <c r="I162" s="41" t="s">
        <v>1181</v>
      </c>
      <c r="J162" s="41"/>
      <c r="K162" s="46">
        <v>793500</v>
      </c>
      <c r="L162" s="46"/>
      <c r="M162" s="46">
        <v>793500</v>
      </c>
      <c r="N162" s="44"/>
      <c r="O162" s="44" t="s">
        <v>856</v>
      </c>
    </row>
    <row r="163" spans="1:15">
      <c r="A163" s="41">
        <f t="shared" si="2"/>
        <v>156</v>
      </c>
      <c r="B163" s="41"/>
      <c r="C163" s="41" t="s">
        <v>776</v>
      </c>
      <c r="D163" s="41"/>
      <c r="E163" s="41"/>
      <c r="F163" s="41" t="s">
        <v>1183</v>
      </c>
      <c r="G163" s="41"/>
      <c r="H163" s="49"/>
      <c r="I163" s="41" t="s">
        <v>1184</v>
      </c>
      <c r="J163" s="41"/>
      <c r="K163" s="46">
        <v>449000</v>
      </c>
      <c r="L163" s="46"/>
      <c r="M163" s="46">
        <v>449000</v>
      </c>
      <c r="N163" s="44"/>
      <c r="O163" s="44" t="s">
        <v>856</v>
      </c>
    </row>
    <row r="164" spans="1:15">
      <c r="A164" s="41">
        <f t="shared" si="2"/>
        <v>157</v>
      </c>
      <c r="B164" s="41"/>
      <c r="C164" s="41" t="s">
        <v>777</v>
      </c>
      <c r="D164" s="41"/>
      <c r="E164" s="41"/>
      <c r="F164" s="41" t="s">
        <v>1185</v>
      </c>
      <c r="G164" s="41"/>
      <c r="H164" s="49"/>
      <c r="I164" s="41">
        <v>0</v>
      </c>
      <c r="J164" s="41"/>
      <c r="K164" s="46">
        <v>387500</v>
      </c>
      <c r="L164" s="46"/>
      <c r="M164" s="46">
        <v>387500</v>
      </c>
      <c r="N164" s="44"/>
      <c r="O164" s="44" t="s">
        <v>856</v>
      </c>
    </row>
    <row r="165" spans="1:15">
      <c r="A165" s="41">
        <f t="shared" si="2"/>
        <v>158</v>
      </c>
      <c r="B165" s="45" t="s">
        <v>1214</v>
      </c>
      <c r="C165" s="41" t="s">
        <v>114</v>
      </c>
      <c r="D165" s="41"/>
      <c r="E165" s="41"/>
      <c r="F165" s="41" t="s">
        <v>822</v>
      </c>
      <c r="G165" s="41">
        <v>44812</v>
      </c>
      <c r="H165" s="49"/>
      <c r="I165" s="41">
        <v>80115479</v>
      </c>
      <c r="J165" s="41"/>
      <c r="K165" s="46">
        <v>236640</v>
      </c>
      <c r="L165" s="46"/>
      <c r="M165" s="46">
        <v>236640</v>
      </c>
      <c r="N165" s="44"/>
      <c r="O165" s="44" t="s">
        <v>823</v>
      </c>
    </row>
    <row r="166" spans="1:15">
      <c r="A166" s="41">
        <f t="shared" si="2"/>
        <v>159</v>
      </c>
      <c r="B166" s="45" t="s">
        <v>1214</v>
      </c>
      <c r="C166" s="41" t="s">
        <v>115</v>
      </c>
      <c r="D166" s="41"/>
      <c r="E166" s="41"/>
      <c r="F166" s="41" t="s">
        <v>822</v>
      </c>
      <c r="G166" s="41">
        <v>44988</v>
      </c>
      <c r="H166" s="49"/>
      <c r="I166" s="41">
        <v>80875</v>
      </c>
      <c r="J166" s="41"/>
      <c r="K166" s="46">
        <v>238960</v>
      </c>
      <c r="L166" s="46"/>
      <c r="M166" s="46">
        <v>238960</v>
      </c>
      <c r="N166" s="44"/>
      <c r="O166" s="44" t="s">
        <v>823</v>
      </c>
    </row>
    <row r="167" spans="1:15">
      <c r="A167" s="41">
        <f t="shared" si="2"/>
        <v>160</v>
      </c>
      <c r="B167" s="45" t="s">
        <v>1214</v>
      </c>
      <c r="C167" s="41" t="s">
        <v>115</v>
      </c>
      <c r="D167" s="41"/>
      <c r="E167" s="41"/>
      <c r="F167" s="41" t="s">
        <v>822</v>
      </c>
      <c r="G167" s="41">
        <v>44812</v>
      </c>
      <c r="H167" s="49"/>
      <c r="I167" s="41">
        <v>61781</v>
      </c>
      <c r="J167" s="41"/>
      <c r="K167" s="46">
        <v>356120</v>
      </c>
      <c r="L167" s="46"/>
      <c r="M167" s="46">
        <v>356120</v>
      </c>
      <c r="N167" s="44"/>
      <c r="O167" s="44" t="s">
        <v>823</v>
      </c>
    </row>
    <row r="168" spans="1:15">
      <c r="A168" s="41">
        <f t="shared" si="2"/>
        <v>161</v>
      </c>
      <c r="B168" s="45" t="s">
        <v>1216</v>
      </c>
      <c r="C168" s="41" t="s">
        <v>115</v>
      </c>
      <c r="D168" s="41"/>
      <c r="E168" s="41"/>
      <c r="F168" s="41" t="s">
        <v>822</v>
      </c>
      <c r="G168" s="41">
        <v>44838</v>
      </c>
      <c r="H168" s="49"/>
      <c r="I168" s="41">
        <v>65032</v>
      </c>
      <c r="J168" s="41"/>
      <c r="K168" s="46">
        <v>356120</v>
      </c>
      <c r="L168" s="46"/>
      <c r="M168" s="46">
        <v>356120</v>
      </c>
      <c r="N168" s="44"/>
      <c r="O168" s="44" t="s">
        <v>823</v>
      </c>
    </row>
    <row r="169" spans="1:15">
      <c r="A169" s="41">
        <f t="shared" si="2"/>
        <v>162</v>
      </c>
      <c r="B169" s="45" t="s">
        <v>1214</v>
      </c>
      <c r="C169" s="41" t="s">
        <v>139</v>
      </c>
      <c r="D169" s="41"/>
      <c r="E169" s="41"/>
      <c r="F169" s="41" t="s">
        <v>854</v>
      </c>
      <c r="G169" s="41">
        <v>44825</v>
      </c>
      <c r="H169" s="49"/>
      <c r="I169" s="41">
        <v>0</v>
      </c>
      <c r="J169" s="41"/>
      <c r="K169" s="46">
        <v>307000</v>
      </c>
      <c r="L169" s="46"/>
      <c r="M169" s="46">
        <v>307000</v>
      </c>
      <c r="N169" s="44"/>
      <c r="O169" s="44" t="s">
        <v>823</v>
      </c>
    </row>
    <row r="170" spans="1:15">
      <c r="A170" s="41">
        <f t="shared" si="2"/>
        <v>163</v>
      </c>
      <c r="B170" s="45" t="s">
        <v>1219</v>
      </c>
      <c r="C170" s="41" t="s">
        <v>587</v>
      </c>
      <c r="D170" s="41"/>
      <c r="E170" s="41"/>
      <c r="F170" s="41" t="s">
        <v>1028</v>
      </c>
      <c r="G170" s="41">
        <v>44273</v>
      </c>
      <c r="H170" s="49"/>
      <c r="I170" s="41" t="s">
        <v>1029</v>
      </c>
      <c r="J170" s="41"/>
      <c r="K170" s="46">
        <v>949500</v>
      </c>
      <c r="L170" s="46"/>
      <c r="M170" s="46">
        <v>949500</v>
      </c>
      <c r="N170" s="44"/>
      <c r="O170" s="44" t="s">
        <v>823</v>
      </c>
    </row>
    <row r="171" spans="1:15">
      <c r="A171" s="41">
        <f t="shared" si="2"/>
        <v>164</v>
      </c>
      <c r="B171" s="45" t="s">
        <v>1216</v>
      </c>
      <c r="C171" s="41" t="s">
        <v>637</v>
      </c>
      <c r="D171" s="41"/>
      <c r="E171" s="41"/>
      <c r="F171" s="41" t="s">
        <v>1061</v>
      </c>
      <c r="G171" s="41">
        <v>44621</v>
      </c>
      <c r="H171" s="49"/>
      <c r="I171" s="41">
        <v>0</v>
      </c>
      <c r="J171" s="41"/>
      <c r="K171" s="46">
        <v>630000</v>
      </c>
      <c r="L171" s="46"/>
      <c r="M171" s="46">
        <v>630000</v>
      </c>
      <c r="N171" s="44"/>
      <c r="O171" s="44" t="s">
        <v>823</v>
      </c>
    </row>
    <row r="172" spans="1:15" ht="28">
      <c r="A172" s="41">
        <f t="shared" si="2"/>
        <v>165</v>
      </c>
      <c r="B172" s="41" t="s">
        <v>122</v>
      </c>
      <c r="C172" s="41" t="s">
        <v>123</v>
      </c>
      <c r="D172" s="41"/>
      <c r="E172" s="41"/>
      <c r="F172" s="41" t="s">
        <v>829</v>
      </c>
      <c r="G172" s="41" t="s">
        <v>122</v>
      </c>
      <c r="H172" s="49"/>
      <c r="I172" s="41">
        <v>80121425</v>
      </c>
      <c r="J172" s="41"/>
      <c r="K172" s="46">
        <v>406000</v>
      </c>
      <c r="L172" s="46"/>
      <c r="M172" s="46">
        <v>406000</v>
      </c>
      <c r="N172" s="44"/>
      <c r="O172" s="44" t="s">
        <v>830</v>
      </c>
    </row>
    <row r="173" spans="1:15">
      <c r="A173" s="41">
        <f t="shared" si="2"/>
        <v>166</v>
      </c>
      <c r="B173" s="45" t="s">
        <v>1216</v>
      </c>
      <c r="C173" s="41" t="s">
        <v>144</v>
      </c>
      <c r="D173" s="41"/>
      <c r="E173" s="41"/>
      <c r="F173" s="41" t="s">
        <v>857</v>
      </c>
      <c r="G173" s="41">
        <v>44727</v>
      </c>
      <c r="H173" s="49"/>
      <c r="I173" s="41">
        <v>0</v>
      </c>
      <c r="J173" s="41"/>
      <c r="K173" s="46">
        <v>333500</v>
      </c>
      <c r="L173" s="46"/>
      <c r="M173" s="46">
        <v>333500</v>
      </c>
      <c r="N173" s="44"/>
      <c r="O173" s="44" t="s">
        <v>830</v>
      </c>
    </row>
    <row r="174" spans="1:15" ht="28">
      <c r="A174" s="41">
        <f t="shared" si="2"/>
        <v>167</v>
      </c>
      <c r="B174" s="45" t="s">
        <v>1214</v>
      </c>
      <c r="C174" s="41" t="s">
        <v>146</v>
      </c>
      <c r="D174" s="41"/>
      <c r="E174" s="41"/>
      <c r="F174" s="41" t="s">
        <v>859</v>
      </c>
      <c r="G174" s="41">
        <v>44763</v>
      </c>
      <c r="H174" s="49"/>
      <c r="I174" s="41">
        <v>0</v>
      </c>
      <c r="J174" s="41"/>
      <c r="K174" s="46">
        <v>605150</v>
      </c>
      <c r="L174" s="46"/>
      <c r="M174" s="46">
        <v>605150</v>
      </c>
      <c r="N174" s="44"/>
      <c r="O174" s="44" t="s">
        <v>830</v>
      </c>
    </row>
    <row r="175" spans="1:15" ht="28">
      <c r="A175" s="41">
        <f t="shared" si="2"/>
        <v>168</v>
      </c>
      <c r="B175" s="41" t="s">
        <v>518</v>
      </c>
      <c r="C175" s="41" t="s">
        <v>300</v>
      </c>
      <c r="D175" s="41"/>
      <c r="E175" s="41"/>
      <c r="F175" s="41" t="s">
        <v>897</v>
      </c>
      <c r="G175" s="41" t="s">
        <v>299</v>
      </c>
      <c r="H175" s="49"/>
      <c r="I175" s="41" t="s">
        <v>898</v>
      </c>
      <c r="J175" s="41"/>
      <c r="K175" s="46">
        <v>45080</v>
      </c>
      <c r="L175" s="46"/>
      <c r="M175" s="46">
        <v>45080</v>
      </c>
      <c r="N175" s="44"/>
      <c r="O175" s="44" t="s">
        <v>830</v>
      </c>
    </row>
    <row r="176" spans="1:15">
      <c r="A176" s="41">
        <f t="shared" si="2"/>
        <v>169</v>
      </c>
      <c r="B176" s="45" t="s">
        <v>1214</v>
      </c>
      <c r="C176" s="41" t="s">
        <v>356</v>
      </c>
      <c r="D176" s="41"/>
      <c r="E176" s="41"/>
      <c r="F176" s="41" t="s">
        <v>930</v>
      </c>
      <c r="G176" s="41">
        <v>45048</v>
      </c>
      <c r="H176" s="49"/>
      <c r="I176" s="41">
        <v>42</v>
      </c>
      <c r="J176" s="41"/>
      <c r="K176" s="46">
        <v>234900</v>
      </c>
      <c r="L176" s="46"/>
      <c r="M176" s="46">
        <v>234900</v>
      </c>
      <c r="N176" s="44"/>
      <c r="O176" s="44" t="s">
        <v>830</v>
      </c>
    </row>
    <row r="177" spans="1:15" ht="28">
      <c r="A177" s="41">
        <f t="shared" si="2"/>
        <v>170</v>
      </c>
      <c r="B177" s="41"/>
      <c r="C177" s="41" t="s">
        <v>370</v>
      </c>
      <c r="D177" s="41"/>
      <c r="E177" s="41"/>
      <c r="F177" s="41" t="s">
        <v>940</v>
      </c>
      <c r="G177" s="41"/>
      <c r="H177" s="49"/>
      <c r="I177" s="41">
        <v>0</v>
      </c>
      <c r="J177" s="41"/>
      <c r="K177" s="46">
        <v>2100000</v>
      </c>
      <c r="L177" s="46"/>
      <c r="M177" s="46">
        <v>2100000</v>
      </c>
      <c r="N177" s="44"/>
      <c r="O177" s="44" t="s">
        <v>830</v>
      </c>
    </row>
    <row r="178" spans="1:15">
      <c r="A178" s="41">
        <f t="shared" si="2"/>
        <v>171</v>
      </c>
      <c r="B178" s="41"/>
      <c r="C178" s="41" t="s">
        <v>489</v>
      </c>
      <c r="D178" s="41"/>
      <c r="E178" s="41"/>
      <c r="F178" s="41" t="s">
        <v>1035</v>
      </c>
      <c r="G178" s="41"/>
      <c r="H178" s="49"/>
      <c r="I178" s="41">
        <v>0</v>
      </c>
      <c r="J178" s="41"/>
      <c r="K178" s="46">
        <v>1580450</v>
      </c>
      <c r="L178" s="46"/>
      <c r="M178" s="46">
        <v>1580450</v>
      </c>
      <c r="N178" s="44"/>
      <c r="O178" s="44" t="s">
        <v>830</v>
      </c>
    </row>
    <row r="179" spans="1:15" ht="28">
      <c r="A179" s="41">
        <f t="shared" si="2"/>
        <v>172</v>
      </c>
      <c r="B179" s="45" t="s">
        <v>1214</v>
      </c>
      <c r="C179" s="41" t="s">
        <v>631</v>
      </c>
      <c r="D179" s="41"/>
      <c r="E179" s="41"/>
      <c r="F179" s="41" t="s">
        <v>1056</v>
      </c>
      <c r="G179" s="41">
        <v>44963</v>
      </c>
      <c r="H179" s="49"/>
      <c r="I179" s="41" t="s">
        <v>1057</v>
      </c>
      <c r="J179" s="41"/>
      <c r="K179" s="46">
        <v>1578717.24</v>
      </c>
      <c r="L179" s="46"/>
      <c r="M179" s="46">
        <v>1578717.24</v>
      </c>
      <c r="N179" s="44"/>
      <c r="O179" s="44" t="s">
        <v>830</v>
      </c>
    </row>
    <row r="180" spans="1:15" ht="28">
      <c r="A180" s="41">
        <f t="shared" si="2"/>
        <v>173</v>
      </c>
      <c r="B180" s="41"/>
      <c r="C180" s="41" t="s">
        <v>640</v>
      </c>
      <c r="D180" s="41"/>
      <c r="E180" s="41"/>
      <c r="F180" s="41" t="s">
        <v>1063</v>
      </c>
      <c r="G180" s="41"/>
      <c r="H180" s="49"/>
      <c r="I180" s="41">
        <v>0</v>
      </c>
      <c r="J180" s="41"/>
      <c r="K180" s="46">
        <v>1806000</v>
      </c>
      <c r="L180" s="46"/>
      <c r="M180" s="46">
        <v>1806000</v>
      </c>
      <c r="N180" s="44"/>
      <c r="O180" s="44" t="s">
        <v>830</v>
      </c>
    </row>
    <row r="181" spans="1:15" ht="28">
      <c r="A181" s="41">
        <f t="shared" si="2"/>
        <v>174</v>
      </c>
      <c r="B181" s="41" t="s">
        <v>1215</v>
      </c>
      <c r="C181" s="41" t="s">
        <v>665</v>
      </c>
      <c r="D181" s="41"/>
      <c r="E181" s="41"/>
      <c r="F181" s="41" t="s">
        <v>1073</v>
      </c>
      <c r="G181" s="41" t="s">
        <v>664</v>
      </c>
      <c r="H181" s="49"/>
      <c r="I181" s="41">
        <v>61</v>
      </c>
      <c r="J181" s="41"/>
      <c r="K181" s="46">
        <v>212000</v>
      </c>
      <c r="L181" s="46"/>
      <c r="M181" s="46">
        <v>212000</v>
      </c>
      <c r="N181" s="44"/>
      <c r="O181" s="44" t="s">
        <v>830</v>
      </c>
    </row>
    <row r="182" spans="1:15">
      <c r="A182" s="41">
        <f t="shared" si="2"/>
        <v>175</v>
      </c>
      <c r="B182" s="45" t="s">
        <v>1214</v>
      </c>
      <c r="C182" s="41" t="s">
        <v>718</v>
      </c>
      <c r="D182" s="41"/>
      <c r="E182" s="41"/>
      <c r="F182" s="41" t="s">
        <v>1122</v>
      </c>
      <c r="G182" s="41">
        <v>45000</v>
      </c>
      <c r="H182" s="49"/>
      <c r="I182" s="41">
        <v>206</v>
      </c>
      <c r="J182" s="41"/>
      <c r="K182" s="46">
        <v>95000</v>
      </c>
      <c r="L182" s="46"/>
      <c r="M182" s="46">
        <v>95000</v>
      </c>
      <c r="N182" s="44"/>
      <c r="O182" s="44" t="s">
        <v>830</v>
      </c>
    </row>
    <row r="183" spans="1:15">
      <c r="A183" s="41">
        <f t="shared" si="2"/>
        <v>176</v>
      </c>
      <c r="B183" s="45" t="s">
        <v>1216</v>
      </c>
      <c r="C183" s="41" t="s">
        <v>740</v>
      </c>
      <c r="D183" s="41"/>
      <c r="E183" s="41"/>
      <c r="F183" s="41" t="s">
        <v>1145</v>
      </c>
      <c r="G183" s="41">
        <v>44324</v>
      </c>
      <c r="H183" s="49"/>
      <c r="I183" s="41">
        <v>3</v>
      </c>
      <c r="J183" s="41"/>
      <c r="K183" s="46">
        <v>46560</v>
      </c>
      <c r="L183" s="46"/>
      <c r="M183" s="46">
        <v>46560</v>
      </c>
      <c r="N183" s="44"/>
      <c r="O183" s="44" t="s">
        <v>830</v>
      </c>
    </row>
    <row r="184" spans="1:15" ht="28">
      <c r="A184" s="41">
        <f t="shared" si="2"/>
        <v>177</v>
      </c>
      <c r="B184" s="45" t="s">
        <v>1218</v>
      </c>
      <c r="C184" s="41" t="s">
        <v>300</v>
      </c>
      <c r="D184" s="41"/>
      <c r="E184" s="41"/>
      <c r="F184" s="41" t="s">
        <v>1145</v>
      </c>
      <c r="G184" s="41">
        <v>43557</v>
      </c>
      <c r="H184" s="49"/>
      <c r="I184" s="41">
        <v>253</v>
      </c>
      <c r="J184" s="41"/>
      <c r="K184" s="46">
        <v>100000</v>
      </c>
      <c r="L184" s="46"/>
      <c r="M184" s="46">
        <v>100000</v>
      </c>
      <c r="N184" s="44"/>
      <c r="O184" s="44" t="s">
        <v>830</v>
      </c>
    </row>
    <row r="185" spans="1:15" ht="28">
      <c r="A185" s="41">
        <f t="shared" si="2"/>
        <v>178</v>
      </c>
      <c r="B185" s="41" t="s">
        <v>178</v>
      </c>
      <c r="C185" s="41" t="s">
        <v>300</v>
      </c>
      <c r="D185" s="41"/>
      <c r="E185" s="41"/>
      <c r="F185" s="41" t="s">
        <v>1145</v>
      </c>
      <c r="G185" s="41" t="s">
        <v>741</v>
      </c>
      <c r="H185" s="49"/>
      <c r="I185" s="41">
        <v>450</v>
      </c>
      <c r="J185" s="41"/>
      <c r="K185" s="46">
        <v>137750</v>
      </c>
      <c r="L185" s="46"/>
      <c r="M185" s="46">
        <v>137750</v>
      </c>
      <c r="N185" s="44"/>
      <c r="O185" s="44" t="s">
        <v>830</v>
      </c>
    </row>
    <row r="186" spans="1:15" ht="28">
      <c r="A186" s="41">
        <f t="shared" si="2"/>
        <v>179</v>
      </c>
      <c r="B186" s="45" t="s">
        <v>1217</v>
      </c>
      <c r="C186" s="41" t="s">
        <v>300</v>
      </c>
      <c r="D186" s="41"/>
      <c r="E186" s="41"/>
      <c r="F186" s="41" t="s">
        <v>1145</v>
      </c>
      <c r="G186" s="41">
        <v>43684</v>
      </c>
      <c r="H186" s="49"/>
      <c r="I186" s="41">
        <v>55</v>
      </c>
      <c r="J186" s="41"/>
      <c r="K186" s="46">
        <v>140000</v>
      </c>
      <c r="L186" s="46"/>
      <c r="M186" s="46">
        <v>140000</v>
      </c>
      <c r="N186" s="44"/>
      <c r="O186" s="44" t="s">
        <v>830</v>
      </c>
    </row>
    <row r="187" spans="1:15" ht="28">
      <c r="A187" s="41">
        <f t="shared" si="2"/>
        <v>180</v>
      </c>
      <c r="B187" s="41" t="s">
        <v>745</v>
      </c>
      <c r="C187" s="41" t="s">
        <v>373</v>
      </c>
      <c r="D187" s="41"/>
      <c r="E187" s="41"/>
      <c r="F187" s="41" t="s">
        <v>1149</v>
      </c>
      <c r="G187" s="41" t="s">
        <v>745</v>
      </c>
      <c r="H187" s="49"/>
      <c r="I187" s="41" t="s">
        <v>1150</v>
      </c>
      <c r="J187" s="41"/>
      <c r="K187" s="46">
        <v>1678198</v>
      </c>
      <c r="L187" s="46"/>
      <c r="M187" s="46">
        <v>1678198</v>
      </c>
      <c r="N187" s="44"/>
      <c r="O187" s="44" t="s">
        <v>830</v>
      </c>
    </row>
    <row r="188" spans="1:15">
      <c r="A188" s="41">
        <f t="shared" si="2"/>
        <v>181</v>
      </c>
      <c r="B188" s="45" t="s">
        <v>1217</v>
      </c>
      <c r="C188" s="41" t="s">
        <v>746</v>
      </c>
      <c r="D188" s="41"/>
      <c r="E188" s="41"/>
      <c r="F188" s="41" t="s">
        <v>1151</v>
      </c>
      <c r="G188" s="41">
        <v>43759</v>
      </c>
      <c r="H188" s="49"/>
      <c r="I188" s="41" t="s">
        <v>1152</v>
      </c>
      <c r="J188" s="41"/>
      <c r="K188" s="46">
        <v>468045</v>
      </c>
      <c r="L188" s="46"/>
      <c r="M188" s="46">
        <v>468045</v>
      </c>
      <c r="N188" s="44"/>
      <c r="O188" s="44" t="s">
        <v>830</v>
      </c>
    </row>
    <row r="189" spans="1:15">
      <c r="A189" s="41">
        <f t="shared" si="2"/>
        <v>182</v>
      </c>
      <c r="B189" s="45" t="s">
        <v>1214</v>
      </c>
      <c r="C189" s="41" t="s">
        <v>747</v>
      </c>
      <c r="D189" s="41"/>
      <c r="E189" s="41"/>
      <c r="F189" s="41" t="s">
        <v>1153</v>
      </c>
      <c r="G189" s="41">
        <v>45012</v>
      </c>
      <c r="H189" s="49"/>
      <c r="I189" s="41">
        <v>448127</v>
      </c>
      <c r="J189" s="41"/>
      <c r="K189" s="46">
        <v>868029</v>
      </c>
      <c r="L189" s="46"/>
      <c r="M189" s="46">
        <v>868029</v>
      </c>
      <c r="N189" s="44"/>
      <c r="O189" s="44" t="s">
        <v>830</v>
      </c>
    </row>
    <row r="190" spans="1:15">
      <c r="A190" s="41">
        <f t="shared" si="2"/>
        <v>183</v>
      </c>
      <c r="B190" s="45" t="s">
        <v>1214</v>
      </c>
      <c r="C190" s="41" t="s">
        <v>748</v>
      </c>
      <c r="D190" s="41"/>
      <c r="E190" s="41"/>
      <c r="F190" s="41" t="s">
        <v>1154</v>
      </c>
      <c r="G190" s="41">
        <v>45113</v>
      </c>
      <c r="H190" s="49"/>
      <c r="I190" s="41">
        <v>783</v>
      </c>
      <c r="J190" s="41"/>
      <c r="K190" s="46">
        <v>999999.99122807011</v>
      </c>
      <c r="L190" s="46"/>
      <c r="M190" s="46">
        <v>999999.99122807011</v>
      </c>
      <c r="N190" s="44"/>
      <c r="O190" s="44" t="s">
        <v>830</v>
      </c>
    </row>
    <row r="191" spans="1:15">
      <c r="A191" s="41">
        <f t="shared" si="2"/>
        <v>184</v>
      </c>
      <c r="B191" s="45" t="s">
        <v>1214</v>
      </c>
      <c r="C191" s="41" t="s">
        <v>758</v>
      </c>
      <c r="D191" s="41"/>
      <c r="E191" s="41"/>
      <c r="F191" s="41" t="s">
        <v>1166</v>
      </c>
      <c r="G191" s="41">
        <v>44827</v>
      </c>
      <c r="H191" s="49"/>
      <c r="I191" s="41">
        <v>336</v>
      </c>
      <c r="J191" s="41"/>
      <c r="K191" s="46">
        <v>338000</v>
      </c>
      <c r="L191" s="46"/>
      <c r="M191" s="46">
        <v>338000</v>
      </c>
      <c r="N191" s="44"/>
      <c r="O191" s="44" t="s">
        <v>830</v>
      </c>
    </row>
    <row r="192" spans="1:15">
      <c r="A192" s="41">
        <f t="shared" si="2"/>
        <v>185</v>
      </c>
      <c r="B192" s="45" t="s">
        <v>1216</v>
      </c>
      <c r="C192" s="41" t="s">
        <v>759</v>
      </c>
      <c r="D192" s="41"/>
      <c r="E192" s="41"/>
      <c r="F192" s="41" t="s">
        <v>1166</v>
      </c>
      <c r="G192" s="41">
        <v>44733</v>
      </c>
      <c r="H192" s="49"/>
      <c r="I192" s="41">
        <v>0</v>
      </c>
      <c r="J192" s="41"/>
      <c r="K192" s="46">
        <v>10948930</v>
      </c>
      <c r="L192" s="46"/>
      <c r="M192" s="46">
        <v>10948930</v>
      </c>
      <c r="N192" s="44"/>
      <c r="O192" s="44" t="s">
        <v>830</v>
      </c>
    </row>
    <row r="193" spans="1:15" ht="28">
      <c r="A193" s="41">
        <f t="shared" si="2"/>
        <v>186</v>
      </c>
      <c r="B193" s="41" t="s">
        <v>528</v>
      </c>
      <c r="C193" s="41" t="s">
        <v>765</v>
      </c>
      <c r="D193" s="41"/>
      <c r="E193" s="41"/>
      <c r="F193" s="41" t="s">
        <v>1168</v>
      </c>
      <c r="G193" s="41" t="s">
        <v>764</v>
      </c>
      <c r="H193" s="49"/>
      <c r="I193" s="41">
        <v>62</v>
      </c>
      <c r="J193" s="41"/>
      <c r="K193" s="46">
        <v>269000</v>
      </c>
      <c r="L193" s="46"/>
      <c r="M193" s="46">
        <v>269000</v>
      </c>
      <c r="N193" s="44"/>
      <c r="O193" s="44" t="s">
        <v>830</v>
      </c>
    </row>
    <row r="194" spans="1:15" ht="28">
      <c r="A194" s="41">
        <f t="shared" si="2"/>
        <v>187</v>
      </c>
      <c r="B194" s="45" t="s">
        <v>1217</v>
      </c>
      <c r="C194" s="41" t="s">
        <v>300</v>
      </c>
      <c r="D194" s="41"/>
      <c r="E194" s="41"/>
      <c r="F194" s="41" t="s">
        <v>1182</v>
      </c>
      <c r="G194" s="41">
        <v>43809</v>
      </c>
      <c r="H194" s="49"/>
      <c r="I194" s="41">
        <v>448</v>
      </c>
      <c r="J194" s="41"/>
      <c r="K194" s="46">
        <v>103550</v>
      </c>
      <c r="L194" s="46"/>
      <c r="M194" s="46">
        <v>103550</v>
      </c>
      <c r="N194" s="44"/>
      <c r="O194" s="44" t="s">
        <v>830</v>
      </c>
    </row>
    <row r="195" spans="1:15" ht="28">
      <c r="A195" s="41">
        <f t="shared" si="2"/>
        <v>188</v>
      </c>
      <c r="B195" s="45" t="s">
        <v>1217</v>
      </c>
      <c r="C195" s="41" t="s">
        <v>300</v>
      </c>
      <c r="D195" s="41"/>
      <c r="E195" s="41"/>
      <c r="F195" s="41" t="s">
        <v>1182</v>
      </c>
      <c r="G195" s="41">
        <v>44016</v>
      </c>
      <c r="H195" s="49"/>
      <c r="I195" s="41">
        <v>68</v>
      </c>
      <c r="J195" s="41"/>
      <c r="K195" s="46">
        <v>684000</v>
      </c>
      <c r="L195" s="46"/>
      <c r="M195" s="46">
        <v>684000</v>
      </c>
      <c r="N195" s="44"/>
      <c r="O195" s="44" t="s">
        <v>830</v>
      </c>
    </row>
    <row r="196" spans="1:15" ht="28">
      <c r="A196" s="41">
        <f t="shared" si="2"/>
        <v>189</v>
      </c>
      <c r="B196" s="45" t="s">
        <v>1220</v>
      </c>
      <c r="C196" s="41" t="s">
        <v>300</v>
      </c>
      <c r="D196" s="41"/>
      <c r="E196" s="41"/>
      <c r="F196" s="41" t="s">
        <v>1189</v>
      </c>
      <c r="G196" s="41">
        <v>41858</v>
      </c>
      <c r="H196" s="49"/>
      <c r="I196" s="41">
        <v>255</v>
      </c>
      <c r="J196" s="41"/>
      <c r="K196" s="46">
        <v>150000</v>
      </c>
      <c r="L196" s="46"/>
      <c r="M196" s="46">
        <v>150000</v>
      </c>
      <c r="N196" s="44"/>
      <c r="O196" s="44" t="s">
        <v>830</v>
      </c>
    </row>
    <row r="197" spans="1:15" ht="42">
      <c r="A197" s="41">
        <f t="shared" si="2"/>
        <v>190</v>
      </c>
      <c r="B197" s="45" t="s">
        <v>1221</v>
      </c>
      <c r="C197" s="41" t="s">
        <v>110</v>
      </c>
      <c r="D197" s="41"/>
      <c r="E197" s="41"/>
      <c r="F197" s="41" t="s">
        <v>819</v>
      </c>
      <c r="G197" s="41">
        <v>45574</v>
      </c>
      <c r="H197" s="49"/>
      <c r="I197" s="41">
        <v>0</v>
      </c>
      <c r="J197" s="41"/>
      <c r="K197" s="46">
        <v>120000</v>
      </c>
      <c r="L197" s="46"/>
      <c r="M197" s="46">
        <v>120000</v>
      </c>
      <c r="N197" s="44"/>
      <c r="O197" s="44" t="s">
        <v>820</v>
      </c>
    </row>
    <row r="198" spans="1:15" ht="28">
      <c r="A198" s="41">
        <f t="shared" si="2"/>
        <v>191</v>
      </c>
      <c r="B198" s="41"/>
      <c r="C198" s="41" t="s">
        <v>111</v>
      </c>
      <c r="D198" s="41"/>
      <c r="E198" s="41"/>
      <c r="F198" s="41" t="s">
        <v>821</v>
      </c>
      <c r="G198" s="41"/>
      <c r="H198" s="49"/>
      <c r="I198" s="41">
        <v>0</v>
      </c>
      <c r="J198" s="41"/>
      <c r="K198" s="46">
        <v>12000</v>
      </c>
      <c r="L198" s="46"/>
      <c r="M198" s="46">
        <v>12000</v>
      </c>
      <c r="N198" s="44"/>
      <c r="O198" s="44" t="s">
        <v>820</v>
      </c>
    </row>
    <row r="199" spans="1:15" ht="28">
      <c r="A199" s="41">
        <f t="shared" si="2"/>
        <v>192</v>
      </c>
      <c r="B199" s="41"/>
      <c r="C199" s="41" t="s">
        <v>112</v>
      </c>
      <c r="D199" s="41"/>
      <c r="E199" s="41"/>
      <c r="F199" s="41" t="s">
        <v>821</v>
      </c>
      <c r="G199" s="41"/>
      <c r="H199" s="49"/>
      <c r="I199" s="41">
        <v>0</v>
      </c>
      <c r="J199" s="41"/>
      <c r="K199" s="46">
        <v>16500</v>
      </c>
      <c r="L199" s="46"/>
      <c r="M199" s="46">
        <v>16500</v>
      </c>
      <c r="N199" s="44"/>
      <c r="O199" s="44" t="s">
        <v>820</v>
      </c>
    </row>
    <row r="200" spans="1:15" ht="28">
      <c r="A200" s="41">
        <f t="shared" si="2"/>
        <v>193</v>
      </c>
      <c r="B200" s="41"/>
      <c r="C200" s="41" t="s">
        <v>112</v>
      </c>
      <c r="D200" s="41"/>
      <c r="E200" s="41"/>
      <c r="F200" s="41" t="s">
        <v>821</v>
      </c>
      <c r="G200" s="41"/>
      <c r="H200" s="49"/>
      <c r="I200" s="41">
        <v>0</v>
      </c>
      <c r="J200" s="41"/>
      <c r="K200" s="46">
        <v>22500</v>
      </c>
      <c r="L200" s="46"/>
      <c r="M200" s="46">
        <v>22500</v>
      </c>
      <c r="N200" s="44"/>
      <c r="O200" s="44" t="s">
        <v>820</v>
      </c>
    </row>
    <row r="201" spans="1:15" ht="28">
      <c r="A201" s="41">
        <f t="shared" si="2"/>
        <v>194</v>
      </c>
      <c r="B201" s="41"/>
      <c r="C201" s="41" t="s">
        <v>113</v>
      </c>
      <c r="D201" s="41"/>
      <c r="E201" s="41"/>
      <c r="F201" s="41" t="s">
        <v>821</v>
      </c>
      <c r="G201" s="41"/>
      <c r="H201" s="49"/>
      <c r="I201" s="41">
        <v>0</v>
      </c>
      <c r="J201" s="41"/>
      <c r="K201" s="46">
        <v>30000</v>
      </c>
      <c r="L201" s="46"/>
      <c r="M201" s="46">
        <v>30000</v>
      </c>
      <c r="N201" s="44"/>
      <c r="O201" s="44" t="s">
        <v>820</v>
      </c>
    </row>
    <row r="202" spans="1:15">
      <c r="A202" s="41">
        <f t="shared" ref="A202:A265" si="3">A201+1</f>
        <v>195</v>
      </c>
      <c r="B202" s="41"/>
      <c r="C202" s="41" t="s">
        <v>148</v>
      </c>
      <c r="D202" s="41"/>
      <c r="E202" s="41"/>
      <c r="F202" s="41" t="s">
        <v>861</v>
      </c>
      <c r="G202" s="41"/>
      <c r="H202" s="49"/>
      <c r="I202" s="41">
        <v>0</v>
      </c>
      <c r="J202" s="41"/>
      <c r="K202" s="46">
        <v>750000</v>
      </c>
      <c r="L202" s="46"/>
      <c r="M202" s="46">
        <v>750000</v>
      </c>
      <c r="N202" s="44"/>
      <c r="O202" s="44" t="s">
        <v>820</v>
      </c>
    </row>
    <row r="203" spans="1:15">
      <c r="A203" s="41">
        <f t="shared" si="3"/>
        <v>196</v>
      </c>
      <c r="B203" s="41"/>
      <c r="C203" s="41" t="s">
        <v>153</v>
      </c>
      <c r="D203" s="41"/>
      <c r="E203" s="41"/>
      <c r="F203" s="41" t="s">
        <v>864</v>
      </c>
      <c r="G203" s="41"/>
      <c r="H203" s="49"/>
      <c r="I203" s="41">
        <v>0</v>
      </c>
      <c r="J203" s="41"/>
      <c r="K203" s="46">
        <v>2000000</v>
      </c>
      <c r="L203" s="46"/>
      <c r="M203" s="46">
        <v>2000000</v>
      </c>
      <c r="N203" s="44"/>
      <c r="O203" s="44" t="s">
        <v>820</v>
      </c>
    </row>
    <row r="204" spans="1:15" ht="28">
      <c r="A204" s="41">
        <f t="shared" si="3"/>
        <v>197</v>
      </c>
      <c r="B204" s="41"/>
      <c r="C204" s="41" t="s">
        <v>111</v>
      </c>
      <c r="D204" s="41"/>
      <c r="E204" s="41"/>
      <c r="F204" s="41" t="s">
        <v>872</v>
      </c>
      <c r="G204" s="41"/>
      <c r="H204" s="49"/>
      <c r="I204" s="41">
        <v>0</v>
      </c>
      <c r="J204" s="41"/>
      <c r="K204" s="46">
        <v>91000</v>
      </c>
      <c r="L204" s="46"/>
      <c r="M204" s="46">
        <v>91000</v>
      </c>
      <c r="N204" s="44"/>
      <c r="O204" s="44" t="s">
        <v>820</v>
      </c>
    </row>
    <row r="205" spans="1:15">
      <c r="A205" s="41">
        <f t="shared" si="3"/>
        <v>198</v>
      </c>
      <c r="B205" s="41"/>
      <c r="C205" s="41" t="s">
        <v>163</v>
      </c>
      <c r="D205" s="41"/>
      <c r="E205" s="41"/>
      <c r="F205" s="41" t="s">
        <v>873</v>
      </c>
      <c r="G205" s="41"/>
      <c r="H205" s="49"/>
      <c r="I205" s="41">
        <v>0</v>
      </c>
      <c r="J205" s="41"/>
      <c r="K205" s="46">
        <v>587500</v>
      </c>
      <c r="L205" s="46"/>
      <c r="M205" s="46">
        <v>587500</v>
      </c>
      <c r="N205" s="44"/>
      <c r="O205" s="44" t="s">
        <v>820</v>
      </c>
    </row>
    <row r="206" spans="1:15" ht="28">
      <c r="A206" s="41">
        <f t="shared" si="3"/>
        <v>199</v>
      </c>
      <c r="B206" s="41"/>
      <c r="C206" s="41" t="s">
        <v>268</v>
      </c>
      <c r="D206" s="41"/>
      <c r="E206" s="41"/>
      <c r="F206" s="41" t="s">
        <v>878</v>
      </c>
      <c r="G206" s="41"/>
      <c r="H206" s="49"/>
      <c r="I206" s="41">
        <v>0</v>
      </c>
      <c r="J206" s="41"/>
      <c r="K206" s="46">
        <v>16000</v>
      </c>
      <c r="L206" s="46"/>
      <c r="M206" s="46">
        <v>16000</v>
      </c>
      <c r="N206" s="44"/>
      <c r="O206" s="44" t="s">
        <v>820</v>
      </c>
    </row>
    <row r="207" spans="1:15" ht="28">
      <c r="A207" s="41">
        <f t="shared" si="3"/>
        <v>200</v>
      </c>
      <c r="B207" s="41"/>
      <c r="C207" s="41" t="s">
        <v>284</v>
      </c>
      <c r="D207" s="41"/>
      <c r="E207" s="41"/>
      <c r="F207" s="41" t="s">
        <v>885</v>
      </c>
      <c r="G207" s="41"/>
      <c r="H207" s="49"/>
      <c r="I207" s="41">
        <v>0</v>
      </c>
      <c r="J207" s="41"/>
      <c r="K207" s="46">
        <v>48677</v>
      </c>
      <c r="L207" s="46"/>
      <c r="M207" s="46">
        <v>48677</v>
      </c>
      <c r="N207" s="44"/>
      <c r="O207" s="44" t="s">
        <v>820</v>
      </c>
    </row>
    <row r="208" spans="1:15" ht="28">
      <c r="A208" s="41">
        <f t="shared" si="3"/>
        <v>201</v>
      </c>
      <c r="B208" s="41"/>
      <c r="C208" s="41" t="s">
        <v>284</v>
      </c>
      <c r="D208" s="41"/>
      <c r="E208" s="41"/>
      <c r="F208" s="41" t="s">
        <v>885</v>
      </c>
      <c r="G208" s="41"/>
      <c r="H208" s="49"/>
      <c r="I208" s="41">
        <v>0</v>
      </c>
      <c r="J208" s="41"/>
      <c r="K208" s="46">
        <v>231000</v>
      </c>
      <c r="L208" s="46"/>
      <c r="M208" s="46">
        <v>231000</v>
      </c>
      <c r="N208" s="44"/>
      <c r="O208" s="44" t="s">
        <v>820</v>
      </c>
    </row>
    <row r="209" spans="1:15" ht="28">
      <c r="A209" s="41">
        <f t="shared" si="3"/>
        <v>202</v>
      </c>
      <c r="B209" s="41"/>
      <c r="C209" s="41" t="s">
        <v>163</v>
      </c>
      <c r="D209" s="41"/>
      <c r="E209" s="41"/>
      <c r="F209" s="41" t="s">
        <v>888</v>
      </c>
      <c r="G209" s="41"/>
      <c r="H209" s="49"/>
      <c r="I209" s="41">
        <v>0</v>
      </c>
      <c r="J209" s="41"/>
      <c r="K209" s="46">
        <v>670000</v>
      </c>
      <c r="L209" s="46"/>
      <c r="M209" s="46">
        <v>670000</v>
      </c>
      <c r="N209" s="44"/>
      <c r="O209" s="44" t="s">
        <v>820</v>
      </c>
    </row>
    <row r="210" spans="1:15">
      <c r="A210" s="41">
        <f t="shared" si="3"/>
        <v>203</v>
      </c>
      <c r="B210" s="41"/>
      <c r="C210" s="41" t="s">
        <v>153</v>
      </c>
      <c r="D210" s="41"/>
      <c r="E210" s="41"/>
      <c r="F210" s="41" t="s">
        <v>895</v>
      </c>
      <c r="G210" s="41"/>
      <c r="H210" s="49"/>
      <c r="I210" s="41">
        <v>0</v>
      </c>
      <c r="J210" s="41"/>
      <c r="K210" s="46">
        <v>1266000</v>
      </c>
      <c r="L210" s="46"/>
      <c r="M210" s="46">
        <v>1266000</v>
      </c>
      <c r="N210" s="44"/>
      <c r="O210" s="44" t="s">
        <v>820</v>
      </c>
    </row>
    <row r="211" spans="1:15" ht="28">
      <c r="A211" s="41">
        <f t="shared" si="3"/>
        <v>204</v>
      </c>
      <c r="B211" s="45" t="s">
        <v>1219</v>
      </c>
      <c r="C211" s="41" t="s">
        <v>298</v>
      </c>
      <c r="D211" s="41"/>
      <c r="E211" s="41"/>
      <c r="F211" s="41" t="s">
        <v>896</v>
      </c>
      <c r="G211" s="41">
        <v>43873</v>
      </c>
      <c r="H211" s="49"/>
      <c r="I211" s="41">
        <v>0</v>
      </c>
      <c r="J211" s="41"/>
      <c r="K211" s="46">
        <v>1500000</v>
      </c>
      <c r="L211" s="46"/>
      <c r="M211" s="46">
        <v>1500000</v>
      </c>
      <c r="N211" s="44"/>
      <c r="O211" s="44" t="s">
        <v>820</v>
      </c>
    </row>
    <row r="212" spans="1:15" ht="28">
      <c r="A212" s="41">
        <f t="shared" si="3"/>
        <v>205</v>
      </c>
      <c r="B212" s="41"/>
      <c r="C212" s="41" t="s">
        <v>339</v>
      </c>
      <c r="D212" s="41"/>
      <c r="E212" s="41"/>
      <c r="F212" s="41" t="s">
        <v>916</v>
      </c>
      <c r="G212" s="41"/>
      <c r="H212" s="49"/>
      <c r="I212" s="41">
        <v>0</v>
      </c>
      <c r="J212" s="41"/>
      <c r="K212" s="46">
        <v>12500</v>
      </c>
      <c r="L212" s="46"/>
      <c r="M212" s="46">
        <v>12500</v>
      </c>
      <c r="N212" s="44"/>
      <c r="O212" s="44" t="s">
        <v>820</v>
      </c>
    </row>
    <row r="213" spans="1:15">
      <c r="A213" s="41">
        <f t="shared" si="3"/>
        <v>206</v>
      </c>
      <c r="B213" s="45" t="s">
        <v>1212</v>
      </c>
      <c r="C213" s="41" t="s">
        <v>344</v>
      </c>
      <c r="D213" s="41"/>
      <c r="E213" s="41"/>
      <c r="F213" s="41" t="s">
        <v>921</v>
      </c>
      <c r="G213" s="41">
        <v>45386</v>
      </c>
      <c r="H213" s="49"/>
      <c r="I213" s="41">
        <v>0</v>
      </c>
      <c r="J213" s="41"/>
      <c r="K213" s="46">
        <v>29000</v>
      </c>
      <c r="L213" s="46"/>
      <c r="M213" s="46">
        <v>29000</v>
      </c>
      <c r="N213" s="44"/>
      <c r="O213" s="44" t="s">
        <v>820</v>
      </c>
    </row>
    <row r="214" spans="1:15" ht="28">
      <c r="A214" s="41">
        <f t="shared" si="3"/>
        <v>207</v>
      </c>
      <c r="B214" s="45" t="s">
        <v>1212</v>
      </c>
      <c r="C214" s="41" t="s">
        <v>344</v>
      </c>
      <c r="D214" s="41"/>
      <c r="E214" s="41"/>
      <c r="F214" s="41" t="s">
        <v>922</v>
      </c>
      <c r="G214" s="41">
        <v>45435</v>
      </c>
      <c r="H214" s="49"/>
      <c r="I214" s="41">
        <v>0</v>
      </c>
      <c r="J214" s="41"/>
      <c r="K214" s="46">
        <v>28000</v>
      </c>
      <c r="L214" s="46"/>
      <c r="M214" s="46">
        <v>28000</v>
      </c>
      <c r="N214" s="44"/>
      <c r="O214" s="44" t="s">
        <v>820</v>
      </c>
    </row>
    <row r="215" spans="1:15" ht="28">
      <c r="A215" s="41">
        <f t="shared" si="3"/>
        <v>208</v>
      </c>
      <c r="B215" s="45" t="s">
        <v>1212</v>
      </c>
      <c r="C215" s="41" t="s">
        <v>355</v>
      </c>
      <c r="D215" s="41"/>
      <c r="E215" s="41"/>
      <c r="F215" s="41" t="s">
        <v>929</v>
      </c>
      <c r="G215" s="41">
        <v>45436</v>
      </c>
      <c r="H215" s="49"/>
      <c r="I215" s="41">
        <v>0</v>
      </c>
      <c r="J215" s="41"/>
      <c r="K215" s="46">
        <v>28000</v>
      </c>
      <c r="L215" s="46"/>
      <c r="M215" s="46">
        <v>28000</v>
      </c>
      <c r="N215" s="44"/>
      <c r="O215" s="44" t="s">
        <v>820</v>
      </c>
    </row>
    <row r="216" spans="1:15">
      <c r="A216" s="41">
        <f t="shared" si="3"/>
        <v>209</v>
      </c>
      <c r="B216" s="41"/>
      <c r="C216" s="41" t="s">
        <v>369</v>
      </c>
      <c r="D216" s="41"/>
      <c r="E216" s="41"/>
      <c r="F216" s="41" t="s">
        <v>939</v>
      </c>
      <c r="G216" s="41"/>
      <c r="H216" s="49"/>
      <c r="I216" s="41">
        <v>0</v>
      </c>
      <c r="J216" s="41"/>
      <c r="K216" s="46">
        <v>6000</v>
      </c>
      <c r="L216" s="46"/>
      <c r="M216" s="46">
        <v>6000</v>
      </c>
      <c r="N216" s="44"/>
      <c r="O216" s="44" t="s">
        <v>820</v>
      </c>
    </row>
    <row r="217" spans="1:15" ht="28">
      <c r="A217" s="41">
        <f t="shared" si="3"/>
        <v>210</v>
      </c>
      <c r="B217" s="41"/>
      <c r="C217" s="41" t="s">
        <v>355</v>
      </c>
      <c r="D217" s="41"/>
      <c r="E217" s="41"/>
      <c r="F217" s="41" t="s">
        <v>940</v>
      </c>
      <c r="G217" s="41"/>
      <c r="H217" s="49"/>
      <c r="I217" s="41">
        <v>0</v>
      </c>
      <c r="J217" s="41"/>
      <c r="K217" s="46">
        <v>21000</v>
      </c>
      <c r="L217" s="46"/>
      <c r="M217" s="46">
        <v>21000</v>
      </c>
      <c r="N217" s="44"/>
      <c r="O217" s="44" t="s">
        <v>820</v>
      </c>
    </row>
    <row r="218" spans="1:15">
      <c r="A218" s="41">
        <f t="shared" si="3"/>
        <v>211</v>
      </c>
      <c r="B218" s="41"/>
      <c r="C218" s="41" t="s">
        <v>371</v>
      </c>
      <c r="D218" s="41"/>
      <c r="E218" s="41"/>
      <c r="F218" s="41" t="s">
        <v>941</v>
      </c>
      <c r="G218" s="41"/>
      <c r="H218" s="49"/>
      <c r="I218" s="41">
        <v>0</v>
      </c>
      <c r="J218" s="41"/>
      <c r="K218" s="46">
        <v>2200</v>
      </c>
      <c r="L218" s="46"/>
      <c r="M218" s="46">
        <v>2200</v>
      </c>
      <c r="N218" s="44"/>
      <c r="O218" s="44" t="s">
        <v>820</v>
      </c>
    </row>
    <row r="219" spans="1:15" ht="28">
      <c r="A219" s="41">
        <f t="shared" si="3"/>
        <v>212</v>
      </c>
      <c r="B219" s="41"/>
      <c r="C219" s="41" t="s">
        <v>373</v>
      </c>
      <c r="D219" s="41"/>
      <c r="E219" s="41"/>
      <c r="F219" s="41" t="s">
        <v>943</v>
      </c>
      <c r="G219" s="41"/>
      <c r="H219" s="49"/>
      <c r="I219" s="41">
        <v>0</v>
      </c>
      <c r="J219" s="41"/>
      <c r="K219" s="46">
        <v>16985360</v>
      </c>
      <c r="L219" s="46"/>
      <c r="M219" s="46">
        <v>16985360</v>
      </c>
      <c r="N219" s="44"/>
      <c r="O219" s="44" t="s">
        <v>820</v>
      </c>
    </row>
    <row r="220" spans="1:15" ht="28">
      <c r="A220" s="41">
        <f t="shared" si="3"/>
        <v>213</v>
      </c>
      <c r="B220" s="41"/>
      <c r="C220" s="41" t="s">
        <v>374</v>
      </c>
      <c r="D220" s="41"/>
      <c r="E220" s="41"/>
      <c r="F220" s="41" t="s">
        <v>944</v>
      </c>
      <c r="G220" s="41"/>
      <c r="H220" s="49"/>
      <c r="I220" s="41">
        <v>0</v>
      </c>
      <c r="J220" s="41"/>
      <c r="K220" s="46">
        <v>747000</v>
      </c>
      <c r="L220" s="46"/>
      <c r="M220" s="46">
        <v>747000</v>
      </c>
      <c r="N220" s="44"/>
      <c r="O220" s="44" t="s">
        <v>820</v>
      </c>
    </row>
    <row r="221" spans="1:15" ht="28">
      <c r="A221" s="41">
        <f t="shared" si="3"/>
        <v>214</v>
      </c>
      <c r="B221" s="45" t="s">
        <v>1221</v>
      </c>
      <c r="C221" s="41" t="s">
        <v>378</v>
      </c>
      <c r="D221" s="41"/>
      <c r="E221" s="41"/>
      <c r="F221" s="41" t="s">
        <v>948</v>
      </c>
      <c r="G221" s="41">
        <v>45390</v>
      </c>
      <c r="H221" s="49"/>
      <c r="I221" s="41">
        <v>0</v>
      </c>
      <c r="J221" s="41"/>
      <c r="K221" s="46">
        <v>30800</v>
      </c>
      <c r="L221" s="46"/>
      <c r="M221" s="46">
        <v>30800</v>
      </c>
      <c r="N221" s="44"/>
      <c r="O221" s="44" t="s">
        <v>820</v>
      </c>
    </row>
    <row r="222" spans="1:15" ht="56">
      <c r="A222" s="41">
        <f t="shared" si="3"/>
        <v>215</v>
      </c>
      <c r="B222" s="45" t="s">
        <v>1212</v>
      </c>
      <c r="C222" s="41" t="s">
        <v>410</v>
      </c>
      <c r="D222" s="41"/>
      <c r="E222" s="41"/>
      <c r="F222" s="41" t="s">
        <v>951</v>
      </c>
      <c r="G222" s="41">
        <v>45510</v>
      </c>
      <c r="H222" s="49"/>
      <c r="I222" s="41">
        <v>0</v>
      </c>
      <c r="J222" s="41"/>
      <c r="K222" s="46">
        <v>200000</v>
      </c>
      <c r="L222" s="46"/>
      <c r="M222" s="46">
        <v>200000</v>
      </c>
      <c r="N222" s="44"/>
      <c r="O222" s="44" t="s">
        <v>820</v>
      </c>
    </row>
    <row r="223" spans="1:15">
      <c r="A223" s="41">
        <f t="shared" si="3"/>
        <v>216</v>
      </c>
      <c r="B223" s="41"/>
      <c r="C223" s="41" t="s">
        <v>139</v>
      </c>
      <c r="D223" s="41"/>
      <c r="E223" s="41"/>
      <c r="F223" s="41" t="s">
        <v>952</v>
      </c>
      <c r="G223" s="41"/>
      <c r="H223" s="49"/>
      <c r="I223" s="41">
        <v>0</v>
      </c>
      <c r="J223" s="41"/>
      <c r="K223" s="46">
        <v>350000</v>
      </c>
      <c r="L223" s="46"/>
      <c r="M223" s="46">
        <v>350000</v>
      </c>
      <c r="N223" s="44"/>
      <c r="O223" s="44" t="s">
        <v>820</v>
      </c>
    </row>
    <row r="224" spans="1:15" ht="28">
      <c r="A224" s="41">
        <f t="shared" si="3"/>
        <v>217</v>
      </c>
      <c r="B224" s="41"/>
      <c r="C224" s="41" t="s">
        <v>417</v>
      </c>
      <c r="D224" s="41"/>
      <c r="E224" s="41"/>
      <c r="F224" s="41" t="s">
        <v>955</v>
      </c>
      <c r="G224" s="41"/>
      <c r="H224" s="49"/>
      <c r="I224" s="41">
        <v>0</v>
      </c>
      <c r="J224" s="41"/>
      <c r="K224" s="46">
        <v>420000</v>
      </c>
      <c r="L224" s="46"/>
      <c r="M224" s="46">
        <v>420000</v>
      </c>
      <c r="N224" s="44"/>
      <c r="O224" s="44" t="s">
        <v>820</v>
      </c>
    </row>
    <row r="225" spans="1:15" ht="42">
      <c r="A225" s="41">
        <f t="shared" si="3"/>
        <v>218</v>
      </c>
      <c r="B225" s="45" t="s">
        <v>1214</v>
      </c>
      <c r="C225" s="41" t="s">
        <v>421</v>
      </c>
      <c r="D225" s="41"/>
      <c r="E225" s="41"/>
      <c r="F225" s="41" t="s">
        <v>964</v>
      </c>
      <c r="G225" s="41">
        <v>45075</v>
      </c>
      <c r="H225" s="49"/>
      <c r="I225" s="41">
        <v>0</v>
      </c>
      <c r="J225" s="41"/>
      <c r="K225" s="46">
        <v>2067500</v>
      </c>
      <c r="L225" s="46"/>
      <c r="M225" s="46">
        <v>2067500</v>
      </c>
      <c r="N225" s="44"/>
      <c r="O225" s="44" t="s">
        <v>820</v>
      </c>
    </row>
    <row r="226" spans="1:15" ht="42">
      <c r="A226" s="41">
        <f t="shared" si="3"/>
        <v>219</v>
      </c>
      <c r="B226" s="45" t="s">
        <v>1212</v>
      </c>
      <c r="C226" s="41" t="s">
        <v>422</v>
      </c>
      <c r="D226" s="41"/>
      <c r="E226" s="41"/>
      <c r="F226" s="41" t="s">
        <v>965</v>
      </c>
      <c r="G226" s="41">
        <v>45508</v>
      </c>
      <c r="H226" s="49"/>
      <c r="I226" s="41">
        <v>0</v>
      </c>
      <c r="J226" s="41"/>
      <c r="K226" s="46">
        <v>208000</v>
      </c>
      <c r="L226" s="46"/>
      <c r="M226" s="46">
        <v>208000</v>
      </c>
      <c r="N226" s="44"/>
      <c r="O226" s="44" t="s">
        <v>820</v>
      </c>
    </row>
    <row r="227" spans="1:15" ht="42">
      <c r="A227" s="41">
        <f t="shared" si="3"/>
        <v>220</v>
      </c>
      <c r="B227" s="41"/>
      <c r="C227" s="41" t="s">
        <v>525</v>
      </c>
      <c r="D227" s="41"/>
      <c r="E227" s="41"/>
      <c r="F227" s="41" t="s">
        <v>974</v>
      </c>
      <c r="G227" s="41"/>
      <c r="H227" s="49"/>
      <c r="I227" s="41">
        <v>0</v>
      </c>
      <c r="J227" s="41"/>
      <c r="K227" s="46">
        <v>215000</v>
      </c>
      <c r="L227" s="46"/>
      <c r="M227" s="46">
        <v>215000</v>
      </c>
      <c r="N227" s="44"/>
      <c r="O227" s="44" t="s">
        <v>820</v>
      </c>
    </row>
    <row r="228" spans="1:15" ht="28">
      <c r="A228" s="41">
        <f t="shared" si="3"/>
        <v>221</v>
      </c>
      <c r="B228" s="41"/>
      <c r="C228" s="41" t="s">
        <v>139</v>
      </c>
      <c r="D228" s="41"/>
      <c r="E228" s="41"/>
      <c r="F228" s="41" t="s">
        <v>988</v>
      </c>
      <c r="G228" s="41"/>
      <c r="H228" s="49"/>
      <c r="I228" s="41">
        <v>0</v>
      </c>
      <c r="J228" s="41"/>
      <c r="K228" s="46">
        <v>250000</v>
      </c>
      <c r="L228" s="46"/>
      <c r="M228" s="46">
        <v>250000</v>
      </c>
      <c r="N228" s="44"/>
      <c r="O228" s="44" t="s">
        <v>820</v>
      </c>
    </row>
    <row r="229" spans="1:15" ht="28">
      <c r="A229" s="41">
        <f t="shared" si="3"/>
        <v>222</v>
      </c>
      <c r="B229" s="41"/>
      <c r="C229" s="41" t="s">
        <v>148</v>
      </c>
      <c r="D229" s="41"/>
      <c r="E229" s="41"/>
      <c r="F229" s="41" t="s">
        <v>994</v>
      </c>
      <c r="G229" s="41"/>
      <c r="H229" s="49"/>
      <c r="I229" s="41">
        <v>0</v>
      </c>
      <c r="J229" s="41"/>
      <c r="K229" s="46">
        <v>112500</v>
      </c>
      <c r="L229" s="46"/>
      <c r="M229" s="46">
        <v>112500</v>
      </c>
      <c r="N229" s="44"/>
      <c r="O229" s="44" t="s">
        <v>820</v>
      </c>
    </row>
    <row r="230" spans="1:15" ht="28">
      <c r="A230" s="41">
        <f t="shared" si="3"/>
        <v>223</v>
      </c>
      <c r="B230" s="41"/>
      <c r="C230" s="41" t="s">
        <v>148</v>
      </c>
      <c r="D230" s="41"/>
      <c r="E230" s="41"/>
      <c r="F230" s="41" t="s">
        <v>994</v>
      </c>
      <c r="G230" s="41"/>
      <c r="H230" s="49"/>
      <c r="I230" s="41">
        <v>0</v>
      </c>
      <c r="J230" s="41"/>
      <c r="K230" s="46">
        <v>928000</v>
      </c>
      <c r="L230" s="46"/>
      <c r="M230" s="46">
        <v>928000</v>
      </c>
      <c r="N230" s="44"/>
      <c r="O230" s="44" t="s">
        <v>820</v>
      </c>
    </row>
    <row r="231" spans="1:15" ht="28">
      <c r="A231" s="41">
        <f t="shared" si="3"/>
        <v>224</v>
      </c>
      <c r="B231" s="41"/>
      <c r="C231" s="41" t="s">
        <v>544</v>
      </c>
      <c r="D231" s="41"/>
      <c r="E231" s="41"/>
      <c r="F231" s="41" t="s">
        <v>997</v>
      </c>
      <c r="G231" s="41"/>
      <c r="H231" s="49"/>
      <c r="I231" s="41">
        <v>0</v>
      </c>
      <c r="J231" s="41"/>
      <c r="K231" s="46">
        <v>22000</v>
      </c>
      <c r="L231" s="46"/>
      <c r="M231" s="46">
        <v>22000</v>
      </c>
      <c r="N231" s="44"/>
      <c r="O231" s="44" t="s">
        <v>820</v>
      </c>
    </row>
    <row r="232" spans="1:15" ht="28">
      <c r="A232" s="41">
        <f t="shared" si="3"/>
        <v>225</v>
      </c>
      <c r="B232" s="41"/>
      <c r="C232" s="41" t="s">
        <v>545</v>
      </c>
      <c r="D232" s="41"/>
      <c r="E232" s="41"/>
      <c r="F232" s="41" t="s">
        <v>997</v>
      </c>
      <c r="G232" s="41"/>
      <c r="H232" s="49"/>
      <c r="I232" s="41">
        <v>0</v>
      </c>
      <c r="J232" s="41"/>
      <c r="K232" s="46">
        <v>37800</v>
      </c>
      <c r="L232" s="46"/>
      <c r="M232" s="46">
        <v>37800</v>
      </c>
      <c r="N232" s="44"/>
      <c r="O232" s="44" t="s">
        <v>820</v>
      </c>
    </row>
    <row r="233" spans="1:15" ht="28">
      <c r="A233" s="41">
        <f t="shared" si="3"/>
        <v>226</v>
      </c>
      <c r="B233" s="41"/>
      <c r="C233" s="41" t="s">
        <v>546</v>
      </c>
      <c r="D233" s="41"/>
      <c r="E233" s="41"/>
      <c r="F233" s="41" t="s">
        <v>997</v>
      </c>
      <c r="G233" s="41"/>
      <c r="H233" s="49"/>
      <c r="I233" s="41">
        <v>0</v>
      </c>
      <c r="J233" s="41"/>
      <c r="K233" s="46">
        <v>135000</v>
      </c>
      <c r="L233" s="46"/>
      <c r="M233" s="46">
        <v>135000</v>
      </c>
      <c r="N233" s="44"/>
      <c r="O233" s="44" t="s">
        <v>820</v>
      </c>
    </row>
    <row r="234" spans="1:15" ht="28">
      <c r="A234" s="41">
        <f t="shared" si="3"/>
        <v>227</v>
      </c>
      <c r="B234" s="41"/>
      <c r="C234" s="41" t="s">
        <v>547</v>
      </c>
      <c r="D234" s="41"/>
      <c r="E234" s="41"/>
      <c r="F234" s="41" t="s">
        <v>997</v>
      </c>
      <c r="G234" s="41"/>
      <c r="H234" s="49"/>
      <c r="I234" s="41">
        <v>0</v>
      </c>
      <c r="J234" s="41"/>
      <c r="K234" s="46">
        <v>160000</v>
      </c>
      <c r="L234" s="46"/>
      <c r="M234" s="46">
        <v>160000</v>
      </c>
      <c r="N234" s="44"/>
      <c r="O234" s="44" t="s">
        <v>820</v>
      </c>
    </row>
    <row r="235" spans="1:15" ht="28">
      <c r="A235" s="41">
        <f t="shared" si="3"/>
        <v>228</v>
      </c>
      <c r="B235" s="41"/>
      <c r="C235" s="41" t="s">
        <v>544</v>
      </c>
      <c r="D235" s="41"/>
      <c r="E235" s="41"/>
      <c r="F235" s="41" t="s">
        <v>998</v>
      </c>
      <c r="G235" s="41"/>
      <c r="H235" s="49"/>
      <c r="I235" s="41">
        <v>0</v>
      </c>
      <c r="J235" s="41"/>
      <c r="K235" s="46">
        <v>28000</v>
      </c>
      <c r="L235" s="46"/>
      <c r="M235" s="46">
        <v>28000</v>
      </c>
      <c r="N235" s="44"/>
      <c r="O235" s="44" t="s">
        <v>820</v>
      </c>
    </row>
    <row r="236" spans="1:15" ht="28">
      <c r="A236" s="41">
        <f t="shared" si="3"/>
        <v>229</v>
      </c>
      <c r="B236" s="41"/>
      <c r="C236" s="41" t="s">
        <v>548</v>
      </c>
      <c r="D236" s="41"/>
      <c r="E236" s="41"/>
      <c r="F236" s="41" t="s">
        <v>999</v>
      </c>
      <c r="G236" s="41"/>
      <c r="H236" s="49"/>
      <c r="I236" s="41">
        <v>0</v>
      </c>
      <c r="J236" s="41"/>
      <c r="K236" s="46">
        <v>140000</v>
      </c>
      <c r="L236" s="46"/>
      <c r="M236" s="46">
        <v>140000</v>
      </c>
      <c r="N236" s="44"/>
      <c r="O236" s="44" t="s">
        <v>820</v>
      </c>
    </row>
    <row r="237" spans="1:15" ht="28">
      <c r="A237" s="41">
        <f t="shared" si="3"/>
        <v>230</v>
      </c>
      <c r="B237" s="41"/>
      <c r="C237" s="41" t="s">
        <v>557</v>
      </c>
      <c r="D237" s="41"/>
      <c r="E237" s="41"/>
      <c r="F237" s="41" t="s">
        <v>1005</v>
      </c>
      <c r="G237" s="41"/>
      <c r="H237" s="49"/>
      <c r="I237" s="41">
        <v>0</v>
      </c>
      <c r="J237" s="41"/>
      <c r="K237" s="46">
        <v>48000</v>
      </c>
      <c r="L237" s="46"/>
      <c r="M237" s="46">
        <v>48000</v>
      </c>
      <c r="N237" s="44"/>
      <c r="O237" s="44" t="s">
        <v>820</v>
      </c>
    </row>
    <row r="238" spans="1:15" ht="28">
      <c r="A238" s="41">
        <f t="shared" si="3"/>
        <v>231</v>
      </c>
      <c r="B238" s="41"/>
      <c r="C238" s="41" t="s">
        <v>546</v>
      </c>
      <c r="D238" s="41"/>
      <c r="E238" s="41"/>
      <c r="F238" s="41" t="s">
        <v>1005</v>
      </c>
      <c r="G238" s="41"/>
      <c r="H238" s="49"/>
      <c r="I238" s="41">
        <v>0</v>
      </c>
      <c r="J238" s="41"/>
      <c r="K238" s="46">
        <v>142000</v>
      </c>
      <c r="L238" s="46"/>
      <c r="M238" s="46">
        <v>142000</v>
      </c>
      <c r="N238" s="44"/>
      <c r="O238" s="44" t="s">
        <v>820</v>
      </c>
    </row>
    <row r="239" spans="1:15" ht="28">
      <c r="A239" s="41">
        <f t="shared" si="3"/>
        <v>232</v>
      </c>
      <c r="B239" s="41"/>
      <c r="C239" s="41" t="s">
        <v>558</v>
      </c>
      <c r="D239" s="41"/>
      <c r="E239" s="41"/>
      <c r="F239" s="41" t="s">
        <v>1005</v>
      </c>
      <c r="G239" s="41"/>
      <c r="H239" s="49"/>
      <c r="I239" s="41">
        <v>0</v>
      </c>
      <c r="J239" s="41"/>
      <c r="K239" s="46">
        <v>185000</v>
      </c>
      <c r="L239" s="46"/>
      <c r="M239" s="46">
        <v>185000</v>
      </c>
      <c r="N239" s="44"/>
      <c r="O239" s="44" t="s">
        <v>820</v>
      </c>
    </row>
    <row r="240" spans="1:15" ht="28">
      <c r="A240" s="41">
        <f t="shared" si="3"/>
        <v>233</v>
      </c>
      <c r="B240" s="41"/>
      <c r="C240" s="41" t="s">
        <v>559</v>
      </c>
      <c r="D240" s="41"/>
      <c r="E240" s="41"/>
      <c r="F240" s="41" t="s">
        <v>1005</v>
      </c>
      <c r="G240" s="41"/>
      <c r="H240" s="49"/>
      <c r="I240" s="41">
        <v>0</v>
      </c>
      <c r="J240" s="41"/>
      <c r="K240" s="46">
        <v>420000</v>
      </c>
      <c r="L240" s="46"/>
      <c r="M240" s="46">
        <v>420000</v>
      </c>
      <c r="N240" s="44"/>
      <c r="O240" s="44" t="s">
        <v>820</v>
      </c>
    </row>
    <row r="241" spans="1:15" ht="28">
      <c r="A241" s="41">
        <f t="shared" si="3"/>
        <v>234</v>
      </c>
      <c r="B241" s="41"/>
      <c r="C241" s="41" t="s">
        <v>148</v>
      </c>
      <c r="D241" s="41"/>
      <c r="E241" s="41"/>
      <c r="F241" s="41" t="s">
        <v>1005</v>
      </c>
      <c r="G241" s="41"/>
      <c r="H241" s="49"/>
      <c r="I241" s="41">
        <v>0</v>
      </c>
      <c r="J241" s="41"/>
      <c r="K241" s="46">
        <v>445000</v>
      </c>
      <c r="L241" s="46"/>
      <c r="M241" s="46">
        <v>445000</v>
      </c>
      <c r="N241" s="44"/>
      <c r="O241" s="44" t="s">
        <v>820</v>
      </c>
    </row>
    <row r="242" spans="1:15" ht="28">
      <c r="A242" s="41">
        <f t="shared" si="3"/>
        <v>235</v>
      </c>
      <c r="B242" s="41"/>
      <c r="C242" s="41" t="s">
        <v>560</v>
      </c>
      <c r="D242" s="41"/>
      <c r="E242" s="41"/>
      <c r="F242" s="41" t="s">
        <v>1006</v>
      </c>
      <c r="G242" s="41"/>
      <c r="H242" s="49"/>
      <c r="I242" s="41">
        <v>0</v>
      </c>
      <c r="J242" s="41"/>
      <c r="K242" s="46">
        <v>123000</v>
      </c>
      <c r="L242" s="46"/>
      <c r="M242" s="46">
        <v>123000</v>
      </c>
      <c r="N242" s="44"/>
      <c r="O242" s="44" t="s">
        <v>820</v>
      </c>
    </row>
    <row r="243" spans="1:15" ht="42">
      <c r="A243" s="41">
        <f t="shared" si="3"/>
        <v>236</v>
      </c>
      <c r="B243" s="41"/>
      <c r="C243" s="41" t="s">
        <v>562</v>
      </c>
      <c r="D243" s="41"/>
      <c r="E243" s="41"/>
      <c r="F243" s="41" t="s">
        <v>1009</v>
      </c>
      <c r="G243" s="41"/>
      <c r="H243" s="49"/>
      <c r="I243" s="41">
        <v>0</v>
      </c>
      <c r="J243" s="41"/>
      <c r="K243" s="46">
        <v>680000</v>
      </c>
      <c r="L243" s="46"/>
      <c r="M243" s="46">
        <v>680000</v>
      </c>
      <c r="N243" s="44"/>
      <c r="O243" s="44" t="s">
        <v>820</v>
      </c>
    </row>
    <row r="244" spans="1:15">
      <c r="A244" s="41">
        <f t="shared" si="3"/>
        <v>237</v>
      </c>
      <c r="B244" s="41" t="s">
        <v>1227</v>
      </c>
      <c r="C244" s="41" t="s">
        <v>573</v>
      </c>
      <c r="D244" s="41"/>
      <c r="E244" s="41"/>
      <c r="F244" s="41" t="s">
        <v>1018</v>
      </c>
      <c r="G244" s="41">
        <v>2018</v>
      </c>
      <c r="H244" s="49"/>
      <c r="I244" s="41">
        <v>0</v>
      </c>
      <c r="J244" s="41"/>
      <c r="K244" s="46">
        <v>63000</v>
      </c>
      <c r="L244" s="46"/>
      <c r="M244" s="46">
        <v>63000</v>
      </c>
      <c r="N244" s="44"/>
      <c r="O244" s="44" t="s">
        <v>820</v>
      </c>
    </row>
    <row r="245" spans="1:15">
      <c r="A245" s="41">
        <f t="shared" si="3"/>
        <v>238</v>
      </c>
      <c r="B245" s="45" t="s">
        <v>1212</v>
      </c>
      <c r="C245" s="41" t="s">
        <v>574</v>
      </c>
      <c r="D245" s="41"/>
      <c r="E245" s="41"/>
      <c r="F245" s="41" t="s">
        <v>1018</v>
      </c>
      <c r="G245" s="41">
        <v>45355</v>
      </c>
      <c r="H245" s="49"/>
      <c r="I245" s="41">
        <v>0</v>
      </c>
      <c r="J245" s="41"/>
      <c r="K245" s="46">
        <v>1500000</v>
      </c>
      <c r="L245" s="46"/>
      <c r="M245" s="46">
        <v>1500000</v>
      </c>
      <c r="N245" s="44"/>
      <c r="O245" s="44" t="s">
        <v>820</v>
      </c>
    </row>
    <row r="246" spans="1:15">
      <c r="A246" s="41">
        <f t="shared" si="3"/>
        <v>239</v>
      </c>
      <c r="B246" s="45" t="s">
        <v>1212</v>
      </c>
      <c r="C246" s="41" t="s">
        <v>584</v>
      </c>
      <c r="D246" s="41"/>
      <c r="E246" s="41"/>
      <c r="F246" s="41" t="s">
        <v>1027</v>
      </c>
      <c r="G246" s="41">
        <v>45257</v>
      </c>
      <c r="H246" s="49"/>
      <c r="I246" s="41">
        <v>0</v>
      </c>
      <c r="J246" s="41"/>
      <c r="K246" s="46">
        <v>2984750</v>
      </c>
      <c r="L246" s="46"/>
      <c r="M246" s="46">
        <v>2984750</v>
      </c>
      <c r="N246" s="44"/>
      <c r="O246" s="44" t="s">
        <v>820</v>
      </c>
    </row>
    <row r="247" spans="1:15" ht="28">
      <c r="A247" s="41">
        <f t="shared" si="3"/>
        <v>240</v>
      </c>
      <c r="B247" s="45" t="s">
        <v>1212</v>
      </c>
      <c r="C247" s="41" t="s">
        <v>590</v>
      </c>
      <c r="D247" s="41"/>
      <c r="E247" s="41"/>
      <c r="F247" s="41" t="s">
        <v>1033</v>
      </c>
      <c r="G247" s="41">
        <v>45393</v>
      </c>
      <c r="H247" s="49"/>
      <c r="I247" s="41">
        <v>0</v>
      </c>
      <c r="J247" s="41"/>
      <c r="K247" s="46">
        <v>6000</v>
      </c>
      <c r="L247" s="46"/>
      <c r="M247" s="46">
        <v>6000</v>
      </c>
      <c r="N247" s="44"/>
      <c r="O247" s="44" t="s">
        <v>820</v>
      </c>
    </row>
    <row r="248" spans="1:15" ht="28">
      <c r="A248" s="41">
        <f t="shared" si="3"/>
        <v>241</v>
      </c>
      <c r="B248" s="45" t="s">
        <v>1212</v>
      </c>
      <c r="C248" s="41" t="s">
        <v>599</v>
      </c>
      <c r="D248" s="41"/>
      <c r="E248" s="41"/>
      <c r="F248" s="41" t="s">
        <v>1034</v>
      </c>
      <c r="G248" s="41">
        <v>45219</v>
      </c>
      <c r="H248" s="49"/>
      <c r="I248" s="41">
        <v>0</v>
      </c>
      <c r="J248" s="41"/>
      <c r="K248" s="46">
        <v>405000</v>
      </c>
      <c r="L248" s="46"/>
      <c r="M248" s="46">
        <v>405000</v>
      </c>
      <c r="N248" s="44"/>
      <c r="O248" s="44" t="s">
        <v>820</v>
      </c>
    </row>
    <row r="249" spans="1:15">
      <c r="A249" s="41">
        <f t="shared" si="3"/>
        <v>242</v>
      </c>
      <c r="B249" s="41" t="s">
        <v>116</v>
      </c>
      <c r="C249" s="41" t="s">
        <v>601</v>
      </c>
      <c r="D249" s="41"/>
      <c r="E249" s="41"/>
      <c r="F249" s="41" t="s">
        <v>1034</v>
      </c>
      <c r="G249" s="41" t="s">
        <v>600</v>
      </c>
      <c r="H249" s="49"/>
      <c r="I249" s="41">
        <v>0</v>
      </c>
      <c r="J249" s="41"/>
      <c r="K249" s="46">
        <v>1489000</v>
      </c>
      <c r="L249" s="46"/>
      <c r="M249" s="46">
        <v>1489000</v>
      </c>
      <c r="N249" s="44"/>
      <c r="O249" s="44" t="s">
        <v>820</v>
      </c>
    </row>
    <row r="250" spans="1:15">
      <c r="A250" s="41">
        <f t="shared" si="3"/>
        <v>243</v>
      </c>
      <c r="B250" s="41" t="s">
        <v>116</v>
      </c>
      <c r="C250" s="41" t="s">
        <v>603</v>
      </c>
      <c r="D250" s="41"/>
      <c r="E250" s="41"/>
      <c r="F250" s="41" t="s">
        <v>1034</v>
      </c>
      <c r="G250" s="41" t="s">
        <v>602</v>
      </c>
      <c r="H250" s="49"/>
      <c r="I250" s="41">
        <v>0</v>
      </c>
      <c r="J250" s="41"/>
      <c r="K250" s="46">
        <v>2734000</v>
      </c>
      <c r="L250" s="46"/>
      <c r="M250" s="46">
        <v>2734000</v>
      </c>
      <c r="N250" s="44"/>
      <c r="O250" s="44" t="s">
        <v>820</v>
      </c>
    </row>
    <row r="251" spans="1:15" ht="28">
      <c r="A251" s="41">
        <f t="shared" si="3"/>
        <v>244</v>
      </c>
      <c r="B251" s="41" t="s">
        <v>116</v>
      </c>
      <c r="C251" s="41" t="s">
        <v>605</v>
      </c>
      <c r="D251" s="41"/>
      <c r="E251" s="41"/>
      <c r="F251" s="41" t="s">
        <v>1034</v>
      </c>
      <c r="G251" s="41" t="s">
        <v>604</v>
      </c>
      <c r="H251" s="49"/>
      <c r="I251" s="41">
        <v>0</v>
      </c>
      <c r="J251" s="41"/>
      <c r="K251" s="46">
        <v>2981250</v>
      </c>
      <c r="L251" s="46"/>
      <c r="M251" s="46">
        <v>2981250</v>
      </c>
      <c r="N251" s="44"/>
      <c r="O251" s="44" t="s">
        <v>820</v>
      </c>
    </row>
    <row r="252" spans="1:15" ht="28">
      <c r="A252" s="41">
        <f t="shared" si="3"/>
        <v>245</v>
      </c>
      <c r="B252" s="41"/>
      <c r="C252" s="41" t="s">
        <v>606</v>
      </c>
      <c r="D252" s="41"/>
      <c r="E252" s="41"/>
      <c r="F252" s="41" t="s">
        <v>1036</v>
      </c>
      <c r="G252" s="41"/>
      <c r="H252" s="49"/>
      <c r="I252" s="41">
        <v>0</v>
      </c>
      <c r="J252" s="41"/>
      <c r="K252" s="46">
        <v>5669500</v>
      </c>
      <c r="L252" s="46"/>
      <c r="M252" s="46">
        <v>5669500</v>
      </c>
      <c r="N252" s="44"/>
      <c r="O252" s="44" t="s">
        <v>820</v>
      </c>
    </row>
    <row r="253" spans="1:15">
      <c r="A253" s="41">
        <f t="shared" si="3"/>
        <v>246</v>
      </c>
      <c r="B253" s="41" t="s">
        <v>116</v>
      </c>
      <c r="C253" s="41" t="s">
        <v>373</v>
      </c>
      <c r="D253" s="41"/>
      <c r="E253" s="41"/>
      <c r="F253" s="41" t="s">
        <v>1037</v>
      </c>
      <c r="G253" s="41" t="s">
        <v>607</v>
      </c>
      <c r="H253" s="49"/>
      <c r="I253" s="41">
        <v>0</v>
      </c>
      <c r="J253" s="41"/>
      <c r="K253" s="46">
        <v>10497000</v>
      </c>
      <c r="L253" s="46"/>
      <c r="M253" s="46">
        <v>10497000</v>
      </c>
      <c r="N253" s="44"/>
      <c r="O253" s="44" t="s">
        <v>820</v>
      </c>
    </row>
    <row r="254" spans="1:15">
      <c r="A254" s="41">
        <f t="shared" si="3"/>
        <v>247</v>
      </c>
      <c r="B254" s="45" t="s">
        <v>1212</v>
      </c>
      <c r="C254" s="41" t="s">
        <v>608</v>
      </c>
      <c r="D254" s="41"/>
      <c r="E254" s="41"/>
      <c r="F254" s="41" t="s">
        <v>1038</v>
      </c>
      <c r="G254" s="41">
        <v>45331</v>
      </c>
      <c r="H254" s="49"/>
      <c r="I254" s="41">
        <v>0</v>
      </c>
      <c r="J254" s="41"/>
      <c r="K254" s="46">
        <v>6265000</v>
      </c>
      <c r="L254" s="46"/>
      <c r="M254" s="46">
        <v>6265000</v>
      </c>
      <c r="N254" s="44"/>
      <c r="O254" s="44" t="s">
        <v>820</v>
      </c>
    </row>
    <row r="255" spans="1:15" ht="28">
      <c r="A255" s="41">
        <f t="shared" si="3"/>
        <v>248</v>
      </c>
      <c r="B255" s="41"/>
      <c r="C255" s="41" t="s">
        <v>627</v>
      </c>
      <c r="D255" s="41"/>
      <c r="E255" s="41"/>
      <c r="F255" s="41" t="s">
        <v>1053</v>
      </c>
      <c r="G255" s="41"/>
      <c r="H255" s="49"/>
      <c r="I255" s="41">
        <v>0</v>
      </c>
      <c r="J255" s="41"/>
      <c r="K255" s="46">
        <v>1872200</v>
      </c>
      <c r="L255" s="46"/>
      <c r="M255" s="46">
        <v>1872200</v>
      </c>
      <c r="N255" s="44"/>
      <c r="O255" s="44" t="s">
        <v>820</v>
      </c>
    </row>
    <row r="256" spans="1:15" ht="28">
      <c r="A256" s="41">
        <f t="shared" si="3"/>
        <v>249</v>
      </c>
      <c r="B256" s="41"/>
      <c r="C256" s="41" t="s">
        <v>638</v>
      </c>
      <c r="D256" s="41"/>
      <c r="E256" s="41"/>
      <c r="F256" s="41" t="s">
        <v>1062</v>
      </c>
      <c r="G256" s="41"/>
      <c r="H256" s="49"/>
      <c r="I256" s="41">
        <v>0</v>
      </c>
      <c r="J256" s="41"/>
      <c r="K256" s="46">
        <v>160000</v>
      </c>
      <c r="L256" s="46"/>
      <c r="M256" s="46">
        <v>160000</v>
      </c>
      <c r="N256" s="44"/>
      <c r="O256" s="44" t="s">
        <v>820</v>
      </c>
    </row>
    <row r="257" spans="1:15" ht="56">
      <c r="A257" s="41">
        <f t="shared" si="3"/>
        <v>250</v>
      </c>
      <c r="B257" s="41" t="s">
        <v>1215</v>
      </c>
      <c r="C257" s="41" t="s">
        <v>661</v>
      </c>
      <c r="D257" s="41"/>
      <c r="E257" s="41"/>
      <c r="F257" s="41" t="s">
        <v>1069</v>
      </c>
      <c r="G257" s="41" t="s">
        <v>660</v>
      </c>
      <c r="H257" s="49"/>
      <c r="I257" s="41">
        <v>0</v>
      </c>
      <c r="J257" s="41"/>
      <c r="K257" s="46">
        <v>2800000</v>
      </c>
      <c r="L257" s="46"/>
      <c r="M257" s="46">
        <v>2800000</v>
      </c>
      <c r="N257" s="44"/>
      <c r="O257" s="44" t="s">
        <v>820</v>
      </c>
    </row>
    <row r="258" spans="1:15" ht="28">
      <c r="A258" s="41">
        <f t="shared" si="3"/>
        <v>251</v>
      </c>
      <c r="B258" s="41"/>
      <c r="C258" s="41" t="s">
        <v>683</v>
      </c>
      <c r="D258" s="41"/>
      <c r="E258" s="41"/>
      <c r="F258" s="41" t="s">
        <v>1091</v>
      </c>
      <c r="G258" s="41"/>
      <c r="H258" s="49"/>
      <c r="I258" s="41">
        <v>0</v>
      </c>
      <c r="J258" s="41"/>
      <c r="K258" s="46">
        <v>285000</v>
      </c>
      <c r="L258" s="46"/>
      <c r="M258" s="46">
        <v>285000</v>
      </c>
      <c r="N258" s="44"/>
      <c r="O258" s="44" t="s">
        <v>820</v>
      </c>
    </row>
    <row r="259" spans="1:15" ht="28">
      <c r="A259" s="41">
        <f t="shared" si="3"/>
        <v>252</v>
      </c>
      <c r="B259" s="41"/>
      <c r="C259" s="41" t="s">
        <v>687</v>
      </c>
      <c r="D259" s="41"/>
      <c r="E259" s="41"/>
      <c r="F259" s="41" t="s">
        <v>1094</v>
      </c>
      <c r="G259" s="41"/>
      <c r="H259" s="49"/>
      <c r="I259" s="41">
        <v>0</v>
      </c>
      <c r="J259" s="41"/>
      <c r="K259" s="46">
        <v>319500</v>
      </c>
      <c r="L259" s="46"/>
      <c r="M259" s="46">
        <v>319500</v>
      </c>
      <c r="N259" s="44"/>
      <c r="O259" s="44" t="s">
        <v>820</v>
      </c>
    </row>
    <row r="260" spans="1:15">
      <c r="A260" s="41">
        <f t="shared" si="3"/>
        <v>253</v>
      </c>
      <c r="B260" s="45" t="s">
        <v>1212</v>
      </c>
      <c r="C260" s="41" t="s">
        <v>683</v>
      </c>
      <c r="D260" s="41"/>
      <c r="E260" s="41"/>
      <c r="F260" s="41" t="s">
        <v>1099</v>
      </c>
      <c r="G260" s="41">
        <v>45324</v>
      </c>
      <c r="H260" s="49"/>
      <c r="I260" s="41">
        <v>0</v>
      </c>
      <c r="J260" s="41"/>
      <c r="K260" s="46">
        <v>8177050</v>
      </c>
      <c r="L260" s="46"/>
      <c r="M260" s="46">
        <v>8177050</v>
      </c>
      <c r="N260" s="44"/>
      <c r="O260" s="44" t="s">
        <v>820</v>
      </c>
    </row>
    <row r="261" spans="1:15">
      <c r="A261" s="41">
        <f t="shared" si="3"/>
        <v>254</v>
      </c>
      <c r="B261" s="41"/>
      <c r="C261" s="41" t="s">
        <v>694</v>
      </c>
      <c r="D261" s="41"/>
      <c r="E261" s="41"/>
      <c r="F261" s="41" t="s">
        <v>1100</v>
      </c>
      <c r="G261" s="41"/>
      <c r="H261" s="49"/>
      <c r="I261" s="41">
        <v>0</v>
      </c>
      <c r="J261" s="41"/>
      <c r="K261" s="46">
        <v>1418560</v>
      </c>
      <c r="L261" s="46"/>
      <c r="M261" s="46">
        <v>1418560</v>
      </c>
      <c r="N261" s="44"/>
      <c r="O261" s="44" t="s">
        <v>820</v>
      </c>
    </row>
    <row r="262" spans="1:15" ht="42">
      <c r="A262" s="41">
        <f t="shared" si="3"/>
        <v>255</v>
      </c>
      <c r="B262" s="45" t="s">
        <v>1212</v>
      </c>
      <c r="C262" s="41" t="s">
        <v>703</v>
      </c>
      <c r="D262" s="41"/>
      <c r="E262" s="41"/>
      <c r="F262" s="41" t="s">
        <v>1111</v>
      </c>
      <c r="G262" s="41">
        <v>45180</v>
      </c>
      <c r="H262" s="49"/>
      <c r="I262" s="41">
        <v>0</v>
      </c>
      <c r="J262" s="41"/>
      <c r="K262" s="46">
        <v>967380</v>
      </c>
      <c r="L262" s="46"/>
      <c r="M262" s="46">
        <v>967380</v>
      </c>
      <c r="N262" s="44"/>
      <c r="O262" s="44" t="s">
        <v>820</v>
      </c>
    </row>
    <row r="263" spans="1:15" ht="42">
      <c r="A263" s="41">
        <f t="shared" si="3"/>
        <v>256</v>
      </c>
      <c r="B263" s="41"/>
      <c r="C263" s="41" t="s">
        <v>707</v>
      </c>
      <c r="D263" s="41"/>
      <c r="E263" s="41"/>
      <c r="F263" s="41" t="s">
        <v>1114</v>
      </c>
      <c r="G263" s="41"/>
      <c r="H263" s="49"/>
      <c r="I263" s="41">
        <v>0</v>
      </c>
      <c r="J263" s="41"/>
      <c r="K263" s="46">
        <v>1890125</v>
      </c>
      <c r="L263" s="46"/>
      <c r="M263" s="46">
        <v>1890125</v>
      </c>
      <c r="N263" s="44"/>
      <c r="O263" s="44" t="s">
        <v>820</v>
      </c>
    </row>
    <row r="264" spans="1:15" ht="42">
      <c r="A264" s="41">
        <f t="shared" si="3"/>
        <v>257</v>
      </c>
      <c r="B264" s="45" t="s">
        <v>1218</v>
      </c>
      <c r="C264" s="41" t="s">
        <v>708</v>
      </c>
      <c r="D264" s="41"/>
      <c r="E264" s="41"/>
      <c r="F264" s="41" t="s">
        <v>1115</v>
      </c>
      <c r="G264" s="41">
        <v>43560</v>
      </c>
      <c r="H264" s="49"/>
      <c r="I264" s="41">
        <v>0</v>
      </c>
      <c r="J264" s="41"/>
      <c r="K264" s="46">
        <v>1200000</v>
      </c>
      <c r="L264" s="46"/>
      <c r="M264" s="46">
        <v>1200000</v>
      </c>
      <c r="N264" s="44"/>
      <c r="O264" s="44" t="s">
        <v>820</v>
      </c>
    </row>
    <row r="265" spans="1:15" ht="28">
      <c r="A265" s="41">
        <f t="shared" si="3"/>
        <v>258</v>
      </c>
      <c r="B265" s="45" t="s">
        <v>1212</v>
      </c>
      <c r="C265" s="41" t="s">
        <v>726</v>
      </c>
      <c r="D265" s="41"/>
      <c r="E265" s="41"/>
      <c r="F265" s="41" t="s">
        <v>1129</v>
      </c>
      <c r="G265" s="41">
        <v>45186</v>
      </c>
      <c r="H265" s="49"/>
      <c r="I265" s="41">
        <v>0</v>
      </c>
      <c r="J265" s="41"/>
      <c r="K265" s="46">
        <v>499960</v>
      </c>
      <c r="L265" s="46"/>
      <c r="M265" s="46">
        <v>499960</v>
      </c>
      <c r="N265" s="44"/>
      <c r="O265" s="44" t="s">
        <v>820</v>
      </c>
    </row>
    <row r="266" spans="1:15" ht="28">
      <c r="A266" s="41">
        <f t="shared" ref="A266:A329" si="4">A265+1</f>
        <v>259</v>
      </c>
      <c r="B266" s="41"/>
      <c r="C266" s="41" t="s">
        <v>735</v>
      </c>
      <c r="D266" s="41"/>
      <c r="E266" s="41"/>
      <c r="F266" s="41" t="s">
        <v>1140</v>
      </c>
      <c r="G266" s="41"/>
      <c r="H266" s="49"/>
      <c r="I266" s="41">
        <v>0</v>
      </c>
      <c r="J266" s="41"/>
      <c r="K266" s="46">
        <v>2950000</v>
      </c>
      <c r="L266" s="46"/>
      <c r="M266" s="46">
        <v>2950000</v>
      </c>
      <c r="N266" s="44"/>
      <c r="O266" s="44" t="s">
        <v>820</v>
      </c>
    </row>
    <row r="267" spans="1:15" ht="28">
      <c r="A267" s="41">
        <f t="shared" si="4"/>
        <v>260</v>
      </c>
      <c r="B267" s="45" t="s">
        <v>1212</v>
      </c>
      <c r="C267" s="41" t="s">
        <v>736</v>
      </c>
      <c r="D267" s="41"/>
      <c r="E267" s="41"/>
      <c r="F267" s="41" t="s">
        <v>1141</v>
      </c>
      <c r="G267" s="41">
        <v>45355</v>
      </c>
      <c r="H267" s="49"/>
      <c r="I267" s="41">
        <v>0</v>
      </c>
      <c r="J267" s="41"/>
      <c r="K267" s="46">
        <v>2918500</v>
      </c>
      <c r="L267" s="46"/>
      <c r="M267" s="46">
        <v>2918500</v>
      </c>
      <c r="N267" s="44"/>
      <c r="O267" s="44" t="s">
        <v>820</v>
      </c>
    </row>
    <row r="268" spans="1:15">
      <c r="A268" s="41">
        <f t="shared" si="4"/>
        <v>261</v>
      </c>
      <c r="B268" s="45" t="s">
        <v>1212</v>
      </c>
      <c r="C268" s="41" t="s">
        <v>742</v>
      </c>
      <c r="D268" s="41"/>
      <c r="E268" s="41"/>
      <c r="F268" s="41" t="s">
        <v>1146</v>
      </c>
      <c r="G268" s="41">
        <v>45253</v>
      </c>
      <c r="H268" s="49"/>
      <c r="I268" s="41">
        <v>0</v>
      </c>
      <c r="J268" s="41"/>
      <c r="K268" s="46">
        <v>239660</v>
      </c>
      <c r="L268" s="46"/>
      <c r="M268" s="46">
        <v>239660</v>
      </c>
      <c r="N268" s="44"/>
      <c r="O268" s="44" t="s">
        <v>820</v>
      </c>
    </row>
    <row r="269" spans="1:15">
      <c r="A269" s="41">
        <f t="shared" si="4"/>
        <v>262</v>
      </c>
      <c r="B269" s="41"/>
      <c r="C269" s="41" t="s">
        <v>755</v>
      </c>
      <c r="D269" s="41"/>
      <c r="E269" s="41"/>
      <c r="F269" s="41" t="s">
        <v>1163</v>
      </c>
      <c r="G269" s="41"/>
      <c r="H269" s="49"/>
      <c r="I269" s="41">
        <v>0</v>
      </c>
      <c r="J269" s="41"/>
      <c r="K269" s="46">
        <v>650000</v>
      </c>
      <c r="L269" s="46"/>
      <c r="M269" s="46">
        <v>650000</v>
      </c>
      <c r="N269" s="44"/>
      <c r="O269" s="44" t="s">
        <v>820</v>
      </c>
    </row>
    <row r="270" spans="1:15">
      <c r="A270" s="41">
        <f t="shared" si="4"/>
        <v>263</v>
      </c>
      <c r="B270" s="45" t="s">
        <v>1212</v>
      </c>
      <c r="C270" s="41" t="s">
        <v>378</v>
      </c>
      <c r="D270" s="41"/>
      <c r="E270" s="41"/>
      <c r="F270" s="41" t="s">
        <v>1165</v>
      </c>
      <c r="G270" s="41">
        <v>45390</v>
      </c>
      <c r="H270" s="49"/>
      <c r="I270" s="41">
        <v>0</v>
      </c>
      <c r="J270" s="41"/>
      <c r="K270" s="46">
        <v>29260</v>
      </c>
      <c r="L270" s="46"/>
      <c r="M270" s="46">
        <v>29260</v>
      </c>
      <c r="N270" s="44"/>
      <c r="O270" s="44" t="s">
        <v>820</v>
      </c>
    </row>
    <row r="271" spans="1:15" ht="28">
      <c r="A271" s="41">
        <f t="shared" si="4"/>
        <v>264</v>
      </c>
      <c r="B271" s="41" t="s">
        <v>1215</v>
      </c>
      <c r="C271" s="41" t="s">
        <v>761</v>
      </c>
      <c r="D271" s="41"/>
      <c r="E271" s="41"/>
      <c r="F271" s="41" t="s">
        <v>1167</v>
      </c>
      <c r="G271" s="41" t="s">
        <v>760</v>
      </c>
      <c r="H271" s="49"/>
      <c r="I271" s="41">
        <v>0</v>
      </c>
      <c r="J271" s="41"/>
      <c r="K271" s="46">
        <v>1550000</v>
      </c>
      <c r="L271" s="46"/>
      <c r="M271" s="46">
        <v>1550000</v>
      </c>
      <c r="N271" s="44"/>
      <c r="O271" s="44" t="s">
        <v>820</v>
      </c>
    </row>
    <row r="272" spans="1:15" ht="42">
      <c r="A272" s="41">
        <f t="shared" si="4"/>
        <v>265</v>
      </c>
      <c r="B272" s="41" t="s">
        <v>1215</v>
      </c>
      <c r="C272" s="41" t="s">
        <v>763</v>
      </c>
      <c r="D272" s="41"/>
      <c r="E272" s="41"/>
      <c r="F272" s="41" t="s">
        <v>1167</v>
      </c>
      <c r="G272" s="41" t="s">
        <v>762</v>
      </c>
      <c r="H272" s="49"/>
      <c r="I272" s="41">
        <v>0</v>
      </c>
      <c r="J272" s="41"/>
      <c r="K272" s="46">
        <v>4250000</v>
      </c>
      <c r="L272" s="46"/>
      <c r="M272" s="46">
        <v>4250000</v>
      </c>
      <c r="N272" s="44"/>
      <c r="O272" s="44" t="s">
        <v>820</v>
      </c>
    </row>
    <row r="273" spans="1:15">
      <c r="A273" s="41">
        <f t="shared" si="4"/>
        <v>266</v>
      </c>
      <c r="B273" s="41"/>
      <c r="C273" s="41" t="s">
        <v>773</v>
      </c>
      <c r="D273" s="41"/>
      <c r="E273" s="41"/>
      <c r="F273" s="41" t="s">
        <v>1179</v>
      </c>
      <c r="G273" s="41"/>
      <c r="H273" s="49"/>
      <c r="I273" s="41">
        <v>0</v>
      </c>
      <c r="J273" s="41"/>
      <c r="K273" s="46">
        <v>800000</v>
      </c>
      <c r="L273" s="46"/>
      <c r="M273" s="46">
        <v>800000</v>
      </c>
      <c r="N273" s="44"/>
      <c r="O273" s="44" t="s">
        <v>820</v>
      </c>
    </row>
    <row r="274" spans="1:15">
      <c r="A274" s="41">
        <f t="shared" si="4"/>
        <v>267</v>
      </c>
      <c r="B274" s="45" t="s">
        <v>1218</v>
      </c>
      <c r="C274" s="41" t="s">
        <v>276</v>
      </c>
      <c r="D274" s="41"/>
      <c r="E274" s="41"/>
      <c r="F274" s="41" t="s">
        <v>1190</v>
      </c>
      <c r="G274" s="41">
        <v>43561</v>
      </c>
      <c r="H274" s="49"/>
      <c r="I274" s="41">
        <v>0</v>
      </c>
      <c r="J274" s="41"/>
      <c r="K274" s="46">
        <v>3886288</v>
      </c>
      <c r="L274" s="46"/>
      <c r="M274" s="46">
        <v>3886288</v>
      </c>
      <c r="N274" s="44"/>
      <c r="O274" s="44" t="s">
        <v>820</v>
      </c>
    </row>
    <row r="275" spans="1:15">
      <c r="A275" s="41">
        <f t="shared" si="4"/>
        <v>268</v>
      </c>
      <c r="B275" s="41" t="s">
        <v>127</v>
      </c>
      <c r="C275" s="41" t="s">
        <v>126</v>
      </c>
      <c r="D275" s="41"/>
      <c r="E275" s="41"/>
      <c r="F275" s="41" t="s">
        <v>840</v>
      </c>
      <c r="G275" s="41" t="s">
        <v>127</v>
      </c>
      <c r="H275" s="49"/>
      <c r="I275" s="41">
        <v>0</v>
      </c>
      <c r="J275" s="41"/>
      <c r="K275" s="46">
        <v>143491.4</v>
      </c>
      <c r="L275" s="46"/>
      <c r="M275" s="46">
        <v>143491.4</v>
      </c>
      <c r="N275" s="44"/>
      <c r="O275" s="44" t="s">
        <v>842</v>
      </c>
    </row>
    <row r="276" spans="1:15" ht="28">
      <c r="A276" s="41">
        <f t="shared" si="4"/>
        <v>269</v>
      </c>
      <c r="B276" s="41" t="s">
        <v>127</v>
      </c>
      <c r="C276" s="41" t="s">
        <v>801</v>
      </c>
      <c r="D276" s="41"/>
      <c r="E276" s="41"/>
      <c r="F276" s="41" t="s">
        <v>1204</v>
      </c>
      <c r="G276" s="41" t="s">
        <v>127</v>
      </c>
      <c r="H276" s="49"/>
      <c r="I276" s="41">
        <v>0</v>
      </c>
      <c r="J276" s="41"/>
      <c r="K276" s="46">
        <v>120650</v>
      </c>
      <c r="L276" s="46"/>
      <c r="M276" s="46">
        <v>120650</v>
      </c>
      <c r="N276" s="44"/>
      <c r="O276" s="44" t="s">
        <v>842</v>
      </c>
    </row>
    <row r="277" spans="1:15">
      <c r="A277" s="41">
        <f t="shared" si="4"/>
        <v>270</v>
      </c>
      <c r="B277" s="41"/>
      <c r="C277" s="41" t="s">
        <v>129</v>
      </c>
      <c r="D277" s="41"/>
      <c r="E277" s="41"/>
      <c r="F277" s="41" t="s">
        <v>840</v>
      </c>
      <c r="G277" s="41"/>
      <c r="H277" s="49"/>
      <c r="I277" s="41">
        <v>0</v>
      </c>
      <c r="J277" s="41"/>
      <c r="K277" s="46">
        <v>178510</v>
      </c>
      <c r="L277" s="46"/>
      <c r="M277" s="46">
        <v>178510</v>
      </c>
      <c r="N277" s="44"/>
      <c r="O277" s="44" t="s">
        <v>843</v>
      </c>
    </row>
    <row r="278" spans="1:15">
      <c r="A278" s="41">
        <f t="shared" si="4"/>
        <v>271</v>
      </c>
      <c r="B278" s="45"/>
      <c r="C278" s="41" t="s">
        <v>161</v>
      </c>
      <c r="D278" s="41"/>
      <c r="E278" s="41"/>
      <c r="F278" s="41" t="s">
        <v>871</v>
      </c>
      <c r="G278" s="41">
        <v>1986951</v>
      </c>
      <c r="H278" s="49"/>
      <c r="I278" s="41">
        <v>0</v>
      </c>
      <c r="J278" s="41"/>
      <c r="K278" s="46">
        <v>139600</v>
      </c>
      <c r="L278" s="46"/>
      <c r="M278" s="46">
        <v>139600</v>
      </c>
      <c r="N278" s="44"/>
      <c r="O278" s="44" t="s">
        <v>843</v>
      </c>
    </row>
    <row r="279" spans="1:15" ht="28">
      <c r="A279" s="41">
        <f t="shared" si="4"/>
        <v>272</v>
      </c>
      <c r="B279" s="41"/>
      <c r="C279" s="41" t="s">
        <v>282</v>
      </c>
      <c r="D279" s="41"/>
      <c r="E279" s="41"/>
      <c r="F279" s="41" t="s">
        <v>884</v>
      </c>
      <c r="G279" s="41"/>
      <c r="H279" s="49"/>
      <c r="I279" s="41">
        <v>0</v>
      </c>
      <c r="J279" s="41"/>
      <c r="K279" s="46">
        <v>25000</v>
      </c>
      <c r="L279" s="46"/>
      <c r="M279" s="46">
        <v>25000</v>
      </c>
      <c r="N279" s="44"/>
      <c r="O279" s="44" t="s">
        <v>843</v>
      </c>
    </row>
    <row r="280" spans="1:15">
      <c r="A280" s="41">
        <f t="shared" si="4"/>
        <v>273</v>
      </c>
      <c r="B280" s="45"/>
      <c r="C280" s="41" t="s">
        <v>342</v>
      </c>
      <c r="D280" s="41"/>
      <c r="E280" s="41"/>
      <c r="F280" s="41" t="s">
        <v>920</v>
      </c>
      <c r="G280" s="41">
        <v>1986960</v>
      </c>
      <c r="H280" s="49"/>
      <c r="I280" s="41">
        <v>0</v>
      </c>
      <c r="J280" s="41"/>
      <c r="K280" s="46">
        <v>188000</v>
      </c>
      <c r="L280" s="46"/>
      <c r="M280" s="46">
        <v>188000</v>
      </c>
      <c r="N280" s="44"/>
      <c r="O280" s="44" t="s">
        <v>843</v>
      </c>
    </row>
    <row r="281" spans="1:15">
      <c r="A281" s="41">
        <f t="shared" si="4"/>
        <v>274</v>
      </c>
      <c r="B281" s="41" t="s">
        <v>116</v>
      </c>
      <c r="C281" s="41" t="s">
        <v>751</v>
      </c>
      <c r="D281" s="41"/>
      <c r="E281" s="41"/>
      <c r="F281" s="41" t="s">
        <v>1157</v>
      </c>
      <c r="G281" s="41" t="s">
        <v>750</v>
      </c>
      <c r="H281" s="49"/>
      <c r="I281" s="41">
        <v>0</v>
      </c>
      <c r="J281" s="41"/>
      <c r="K281" s="46">
        <v>105000</v>
      </c>
      <c r="L281" s="46"/>
      <c r="M281" s="46">
        <v>105000</v>
      </c>
      <c r="N281" s="44"/>
      <c r="O281" s="44" t="s">
        <v>843</v>
      </c>
    </row>
    <row r="282" spans="1:15">
      <c r="A282" s="41">
        <f t="shared" si="4"/>
        <v>275</v>
      </c>
      <c r="B282" s="41" t="s">
        <v>127</v>
      </c>
      <c r="C282" s="41" t="s">
        <v>128</v>
      </c>
      <c r="D282" s="41"/>
      <c r="E282" s="41"/>
      <c r="F282" s="41" t="s">
        <v>840</v>
      </c>
      <c r="G282" s="41" t="s">
        <v>127</v>
      </c>
      <c r="H282" s="49"/>
      <c r="I282" s="41">
        <v>0</v>
      </c>
      <c r="J282" s="41"/>
      <c r="K282" s="46">
        <v>12581.400000000001</v>
      </c>
      <c r="L282" s="46"/>
      <c r="M282" s="46">
        <v>12581.400000000001</v>
      </c>
      <c r="N282" s="44"/>
      <c r="O282" s="44" t="s">
        <v>841</v>
      </c>
    </row>
    <row r="283" spans="1:15">
      <c r="A283" s="41">
        <f t="shared" si="4"/>
        <v>276</v>
      </c>
      <c r="B283" s="41"/>
      <c r="C283" s="41" t="s">
        <v>130</v>
      </c>
      <c r="D283" s="41"/>
      <c r="E283" s="41"/>
      <c r="F283" s="41" t="s">
        <v>844</v>
      </c>
      <c r="G283" s="41"/>
      <c r="H283" s="49"/>
      <c r="I283" s="41">
        <v>0</v>
      </c>
      <c r="J283" s="41"/>
      <c r="K283" s="46">
        <v>228590</v>
      </c>
      <c r="L283" s="46"/>
      <c r="M283" s="46">
        <v>228590</v>
      </c>
      <c r="N283" s="44"/>
      <c r="O283" s="44" t="s">
        <v>845</v>
      </c>
    </row>
    <row r="284" spans="1:15">
      <c r="A284" s="41">
        <f t="shared" si="4"/>
        <v>277</v>
      </c>
      <c r="B284" s="41"/>
      <c r="C284" s="41" t="s">
        <v>154</v>
      </c>
      <c r="D284" s="41"/>
      <c r="E284" s="41"/>
      <c r="F284" s="41" t="s">
        <v>865</v>
      </c>
      <c r="G284" s="41"/>
      <c r="H284" s="49"/>
      <c r="I284" s="41">
        <v>0</v>
      </c>
      <c r="J284" s="41"/>
      <c r="K284" s="46">
        <v>211600</v>
      </c>
      <c r="L284" s="46"/>
      <c r="M284" s="46">
        <v>211600</v>
      </c>
      <c r="N284" s="44"/>
      <c r="O284" s="44" t="s">
        <v>845</v>
      </c>
    </row>
    <row r="285" spans="1:15">
      <c r="A285" s="41">
        <f t="shared" si="4"/>
        <v>278</v>
      </c>
      <c r="B285" s="41"/>
      <c r="C285" s="41" t="s">
        <v>158</v>
      </c>
      <c r="D285" s="41"/>
      <c r="E285" s="41"/>
      <c r="F285" s="41" t="s">
        <v>871</v>
      </c>
      <c r="G285" s="41"/>
      <c r="H285" s="49"/>
      <c r="I285" s="41">
        <v>0</v>
      </c>
      <c r="J285" s="41"/>
      <c r="K285" s="46">
        <v>75000</v>
      </c>
      <c r="L285" s="46"/>
      <c r="M285" s="46">
        <v>75000</v>
      </c>
      <c r="N285" s="44"/>
      <c r="O285" s="44" t="s">
        <v>845</v>
      </c>
    </row>
    <row r="286" spans="1:15">
      <c r="A286" s="41">
        <f t="shared" si="4"/>
        <v>279</v>
      </c>
      <c r="B286" s="41" t="s">
        <v>116</v>
      </c>
      <c r="C286" s="41" t="s">
        <v>160</v>
      </c>
      <c r="D286" s="41"/>
      <c r="E286" s="41"/>
      <c r="F286" s="41" t="s">
        <v>871</v>
      </c>
      <c r="G286" s="41" t="s">
        <v>159</v>
      </c>
      <c r="H286" s="49"/>
      <c r="I286" s="41">
        <v>0</v>
      </c>
      <c r="J286" s="41"/>
      <c r="K286" s="46">
        <v>137500</v>
      </c>
      <c r="L286" s="46"/>
      <c r="M286" s="46">
        <v>137500</v>
      </c>
      <c r="N286" s="44"/>
      <c r="O286" s="44" t="s">
        <v>845</v>
      </c>
    </row>
    <row r="287" spans="1:15">
      <c r="A287" s="41">
        <f t="shared" si="4"/>
        <v>280</v>
      </c>
      <c r="B287" s="45"/>
      <c r="C287" s="41" t="s">
        <v>161</v>
      </c>
      <c r="D287" s="41"/>
      <c r="E287" s="41"/>
      <c r="F287" s="41" t="s">
        <v>871</v>
      </c>
      <c r="G287" s="41">
        <v>1986951</v>
      </c>
      <c r="H287" s="49"/>
      <c r="I287" s="41">
        <v>0</v>
      </c>
      <c r="J287" s="41"/>
      <c r="K287" s="46">
        <v>226000</v>
      </c>
      <c r="L287" s="46"/>
      <c r="M287" s="46">
        <v>226000</v>
      </c>
      <c r="N287" s="44"/>
      <c r="O287" s="44" t="s">
        <v>845</v>
      </c>
    </row>
    <row r="288" spans="1:15">
      <c r="A288" s="41">
        <f t="shared" si="4"/>
        <v>281</v>
      </c>
      <c r="B288" s="41"/>
      <c r="C288" s="41" t="s">
        <v>162</v>
      </c>
      <c r="D288" s="41"/>
      <c r="E288" s="41"/>
      <c r="F288" s="41" t="s">
        <v>871</v>
      </c>
      <c r="G288" s="41"/>
      <c r="H288" s="49"/>
      <c r="I288" s="41">
        <v>0</v>
      </c>
      <c r="J288" s="41"/>
      <c r="K288" s="46">
        <v>516825</v>
      </c>
      <c r="L288" s="46"/>
      <c r="M288" s="46">
        <v>516825</v>
      </c>
      <c r="N288" s="44"/>
      <c r="O288" s="44" t="s">
        <v>845</v>
      </c>
    </row>
    <row r="289" spans="1:15">
      <c r="A289" s="41">
        <f t="shared" si="4"/>
        <v>282</v>
      </c>
      <c r="B289" s="41"/>
      <c r="C289" s="41" t="s">
        <v>283</v>
      </c>
      <c r="D289" s="41"/>
      <c r="E289" s="41"/>
      <c r="F289" s="41" t="s">
        <v>884</v>
      </c>
      <c r="G289" s="41"/>
      <c r="H289" s="49"/>
      <c r="I289" s="41">
        <v>0</v>
      </c>
      <c r="J289" s="41"/>
      <c r="K289" s="46">
        <v>31000</v>
      </c>
      <c r="L289" s="46"/>
      <c r="M289" s="46">
        <v>31000</v>
      </c>
      <c r="N289" s="44"/>
      <c r="O289" s="44" t="s">
        <v>845</v>
      </c>
    </row>
    <row r="290" spans="1:15" ht="28">
      <c r="A290" s="41">
        <f t="shared" si="4"/>
        <v>283</v>
      </c>
      <c r="B290" s="41" t="s">
        <v>116</v>
      </c>
      <c r="C290" s="41" t="s">
        <v>346</v>
      </c>
      <c r="D290" s="41"/>
      <c r="E290" s="41"/>
      <c r="F290" s="41" t="s">
        <v>923</v>
      </c>
      <c r="G290" s="41" t="s">
        <v>345</v>
      </c>
      <c r="H290" s="49"/>
      <c r="I290" s="41">
        <v>0</v>
      </c>
      <c r="J290" s="41"/>
      <c r="K290" s="46">
        <v>225000</v>
      </c>
      <c r="L290" s="46"/>
      <c r="M290" s="46">
        <v>225000</v>
      </c>
      <c r="N290" s="44"/>
      <c r="O290" s="44" t="s">
        <v>845</v>
      </c>
    </row>
    <row r="291" spans="1:15" ht="28">
      <c r="A291" s="41">
        <f t="shared" si="4"/>
        <v>284</v>
      </c>
      <c r="B291" s="41" t="s">
        <v>116</v>
      </c>
      <c r="C291" s="41" t="s">
        <v>342</v>
      </c>
      <c r="D291" s="41"/>
      <c r="E291" s="41"/>
      <c r="F291" s="41" t="s">
        <v>923</v>
      </c>
      <c r="G291" s="41" t="s">
        <v>347</v>
      </c>
      <c r="H291" s="49"/>
      <c r="I291" s="41">
        <v>0</v>
      </c>
      <c r="J291" s="41"/>
      <c r="K291" s="46">
        <v>638780</v>
      </c>
      <c r="L291" s="46"/>
      <c r="M291" s="46">
        <v>638780</v>
      </c>
      <c r="N291" s="44"/>
      <c r="O291" s="44" t="s">
        <v>845</v>
      </c>
    </row>
    <row r="292" spans="1:15" ht="28">
      <c r="A292" s="41">
        <f t="shared" si="4"/>
        <v>285</v>
      </c>
      <c r="B292" s="41" t="s">
        <v>116</v>
      </c>
      <c r="C292" s="41" t="s">
        <v>350</v>
      </c>
      <c r="D292" s="41"/>
      <c r="E292" s="41"/>
      <c r="F292" s="41" t="s">
        <v>926</v>
      </c>
      <c r="G292" s="41" t="s">
        <v>349</v>
      </c>
      <c r="H292" s="49"/>
      <c r="I292" s="41">
        <v>0</v>
      </c>
      <c r="J292" s="41"/>
      <c r="K292" s="46">
        <v>539816</v>
      </c>
      <c r="L292" s="46"/>
      <c r="M292" s="46">
        <v>539816</v>
      </c>
      <c r="N292" s="44"/>
      <c r="O292" s="44" t="s">
        <v>845</v>
      </c>
    </row>
    <row r="293" spans="1:15" ht="28">
      <c r="A293" s="41">
        <f t="shared" si="4"/>
        <v>286</v>
      </c>
      <c r="B293" s="41" t="s">
        <v>116</v>
      </c>
      <c r="C293" s="41" t="s">
        <v>416</v>
      </c>
      <c r="D293" s="41"/>
      <c r="E293" s="41"/>
      <c r="F293" s="41" t="s">
        <v>954</v>
      </c>
      <c r="G293" s="41" t="s">
        <v>415</v>
      </c>
      <c r="H293" s="49"/>
      <c r="I293" s="41">
        <v>0</v>
      </c>
      <c r="J293" s="41"/>
      <c r="K293" s="46">
        <v>2094012</v>
      </c>
      <c r="L293" s="46"/>
      <c r="M293" s="46">
        <v>2094012</v>
      </c>
      <c r="N293" s="44"/>
      <c r="O293" s="44" t="s">
        <v>845</v>
      </c>
    </row>
    <row r="294" spans="1:15" ht="28">
      <c r="A294" s="41">
        <f t="shared" si="4"/>
        <v>287</v>
      </c>
      <c r="B294" s="41"/>
      <c r="C294" s="41" t="s">
        <v>418</v>
      </c>
      <c r="D294" s="41"/>
      <c r="E294" s="41"/>
      <c r="F294" s="41" t="s">
        <v>956</v>
      </c>
      <c r="G294" s="41"/>
      <c r="H294" s="49"/>
      <c r="I294" s="41" t="s">
        <v>957</v>
      </c>
      <c r="J294" s="41"/>
      <c r="K294" s="46">
        <v>4758900</v>
      </c>
      <c r="L294" s="46"/>
      <c r="M294" s="46">
        <v>4758900</v>
      </c>
      <c r="N294" s="44"/>
      <c r="O294" s="44" t="s">
        <v>845</v>
      </c>
    </row>
    <row r="295" spans="1:15" ht="56">
      <c r="A295" s="41">
        <f t="shared" si="4"/>
        <v>288</v>
      </c>
      <c r="B295" s="41"/>
      <c r="C295" s="41" t="s">
        <v>419</v>
      </c>
      <c r="D295" s="41"/>
      <c r="E295" s="41"/>
      <c r="F295" s="41" t="s">
        <v>958</v>
      </c>
      <c r="G295" s="41"/>
      <c r="H295" s="49"/>
      <c r="I295" s="41" t="s">
        <v>959</v>
      </c>
      <c r="J295" s="41"/>
      <c r="K295" s="46">
        <v>3243000</v>
      </c>
      <c r="L295" s="46"/>
      <c r="M295" s="46">
        <v>3243000</v>
      </c>
      <c r="N295" s="44"/>
      <c r="O295" s="44" t="s">
        <v>845</v>
      </c>
    </row>
    <row r="296" spans="1:15" ht="28">
      <c r="A296" s="41">
        <f t="shared" si="4"/>
        <v>289</v>
      </c>
      <c r="B296" s="41"/>
      <c r="C296" s="41" t="s">
        <v>420</v>
      </c>
      <c r="D296" s="41"/>
      <c r="E296" s="41"/>
      <c r="F296" s="41" t="s">
        <v>962</v>
      </c>
      <c r="G296" s="41"/>
      <c r="H296" s="49"/>
      <c r="I296" s="41" t="s">
        <v>963</v>
      </c>
      <c r="J296" s="41"/>
      <c r="K296" s="46">
        <v>180316</v>
      </c>
      <c r="L296" s="46"/>
      <c r="M296" s="46">
        <v>180316</v>
      </c>
      <c r="N296" s="44"/>
      <c r="O296" s="44" t="s">
        <v>845</v>
      </c>
    </row>
    <row r="297" spans="1:15" ht="28">
      <c r="A297" s="41">
        <f t="shared" si="4"/>
        <v>290</v>
      </c>
      <c r="B297" s="41"/>
      <c r="C297" s="41" t="s">
        <v>641</v>
      </c>
      <c r="D297" s="41"/>
      <c r="E297" s="41"/>
      <c r="F297" s="41" t="s">
        <v>1064</v>
      </c>
      <c r="G297" s="41"/>
      <c r="H297" s="49"/>
      <c r="I297" s="41" t="s">
        <v>1065</v>
      </c>
      <c r="J297" s="41"/>
      <c r="K297" s="46">
        <v>2053664</v>
      </c>
      <c r="L297" s="46"/>
      <c r="M297" s="46">
        <v>2053664</v>
      </c>
      <c r="N297" s="44"/>
      <c r="O297" s="44" t="s">
        <v>845</v>
      </c>
    </row>
    <row r="298" spans="1:15" ht="28">
      <c r="A298" s="41">
        <f t="shared" si="4"/>
        <v>291</v>
      </c>
      <c r="B298" s="41" t="s">
        <v>116</v>
      </c>
      <c r="C298" s="41" t="s">
        <v>675</v>
      </c>
      <c r="D298" s="41"/>
      <c r="E298" s="41"/>
      <c r="F298" s="41" t="s">
        <v>1080</v>
      </c>
      <c r="G298" s="41" t="s">
        <v>674</v>
      </c>
      <c r="H298" s="49"/>
      <c r="I298" s="41">
        <v>0</v>
      </c>
      <c r="J298" s="41"/>
      <c r="K298" s="46">
        <v>456700</v>
      </c>
      <c r="L298" s="46"/>
      <c r="M298" s="46">
        <v>456700</v>
      </c>
      <c r="N298" s="44"/>
      <c r="O298" s="44" t="s">
        <v>845</v>
      </c>
    </row>
    <row r="299" spans="1:15">
      <c r="A299" s="41">
        <f t="shared" si="4"/>
        <v>292</v>
      </c>
      <c r="B299" s="41" t="s">
        <v>116</v>
      </c>
      <c r="C299" s="41" t="s">
        <v>725</v>
      </c>
      <c r="D299" s="41"/>
      <c r="E299" s="41"/>
      <c r="F299" s="41" t="s">
        <v>1128</v>
      </c>
      <c r="G299" s="41" t="s">
        <v>724</v>
      </c>
      <c r="H299" s="49"/>
      <c r="I299" s="41">
        <v>0</v>
      </c>
      <c r="J299" s="41"/>
      <c r="K299" s="46">
        <v>221000</v>
      </c>
      <c r="L299" s="46"/>
      <c r="M299" s="46">
        <v>221000</v>
      </c>
      <c r="N299" s="44"/>
      <c r="O299" s="44" t="s">
        <v>845</v>
      </c>
    </row>
    <row r="300" spans="1:15" ht="42">
      <c r="A300" s="41">
        <f t="shared" si="4"/>
        <v>293</v>
      </c>
      <c r="B300" s="41"/>
      <c r="C300" s="41" t="s">
        <v>737</v>
      </c>
      <c r="D300" s="41"/>
      <c r="E300" s="41"/>
      <c r="F300" s="41" t="s">
        <v>1142</v>
      </c>
      <c r="G300" s="41"/>
      <c r="H300" s="49"/>
      <c r="I300" s="41" t="s">
        <v>1143</v>
      </c>
      <c r="J300" s="41"/>
      <c r="K300" s="46">
        <v>2975500</v>
      </c>
      <c r="L300" s="46"/>
      <c r="M300" s="46">
        <v>2975500</v>
      </c>
      <c r="N300" s="44"/>
      <c r="O300" s="44" t="s">
        <v>845</v>
      </c>
    </row>
    <row r="301" spans="1:15" ht="42">
      <c r="A301" s="41">
        <f t="shared" si="4"/>
        <v>294</v>
      </c>
      <c r="B301" s="41" t="s">
        <v>522</v>
      </c>
      <c r="C301" s="41" t="s">
        <v>796</v>
      </c>
      <c r="D301" s="41"/>
      <c r="E301" s="41"/>
      <c r="F301" s="41" t="s">
        <v>1199</v>
      </c>
      <c r="G301" s="41" t="s">
        <v>795</v>
      </c>
      <c r="H301" s="49"/>
      <c r="I301" s="41">
        <v>0</v>
      </c>
      <c r="J301" s="41"/>
      <c r="K301" s="46">
        <v>593600</v>
      </c>
      <c r="L301" s="46"/>
      <c r="M301" s="46">
        <v>593600</v>
      </c>
      <c r="N301" s="44"/>
      <c r="O301" s="44" t="s">
        <v>1200</v>
      </c>
    </row>
    <row r="302" spans="1:15">
      <c r="A302" s="41">
        <f t="shared" si="4"/>
        <v>295</v>
      </c>
      <c r="B302" s="45"/>
      <c r="C302" s="41" t="s">
        <v>575</v>
      </c>
      <c r="D302" s="41"/>
      <c r="E302" s="41"/>
      <c r="F302" s="41" t="s">
        <v>1019</v>
      </c>
      <c r="G302" s="41">
        <v>2144377</v>
      </c>
      <c r="H302" s="49"/>
      <c r="I302" s="41">
        <v>0</v>
      </c>
      <c r="J302" s="41"/>
      <c r="K302" s="46">
        <v>880000</v>
      </c>
      <c r="L302" s="46"/>
      <c r="M302" s="46">
        <v>880000</v>
      </c>
      <c r="N302" s="44"/>
      <c r="O302" s="44" t="s">
        <v>1020</v>
      </c>
    </row>
    <row r="303" spans="1:15" ht="28">
      <c r="A303" s="41">
        <f t="shared" si="4"/>
        <v>296</v>
      </c>
      <c r="B303" s="45"/>
      <c r="C303" s="41" t="s">
        <v>666</v>
      </c>
      <c r="D303" s="41"/>
      <c r="E303" s="41"/>
      <c r="F303" s="41" t="s">
        <v>1074</v>
      </c>
      <c r="G303" s="41">
        <v>1358876</v>
      </c>
      <c r="H303" s="49"/>
      <c r="I303" s="41">
        <v>0</v>
      </c>
      <c r="J303" s="41"/>
      <c r="K303" s="46">
        <v>1500000</v>
      </c>
      <c r="L303" s="46"/>
      <c r="M303" s="46">
        <v>1500000</v>
      </c>
      <c r="N303" s="44"/>
      <c r="O303" s="44" t="s">
        <v>1020</v>
      </c>
    </row>
    <row r="304" spans="1:15">
      <c r="A304" s="41">
        <f t="shared" si="4"/>
        <v>297</v>
      </c>
      <c r="B304" s="41" t="s">
        <v>116</v>
      </c>
      <c r="C304" s="41" t="s">
        <v>675</v>
      </c>
      <c r="D304" s="41"/>
      <c r="E304" s="41"/>
      <c r="F304" s="41" t="s">
        <v>1133</v>
      </c>
      <c r="G304" s="41" t="s">
        <v>729</v>
      </c>
      <c r="H304" s="49"/>
      <c r="I304" s="41">
        <v>0</v>
      </c>
      <c r="J304" s="41"/>
      <c r="K304" s="46">
        <v>272820</v>
      </c>
      <c r="L304" s="46"/>
      <c r="M304" s="46">
        <v>272820</v>
      </c>
      <c r="N304" s="44"/>
      <c r="O304" s="44" t="s">
        <v>1020</v>
      </c>
    </row>
    <row r="305" spans="1:15">
      <c r="A305" s="41">
        <f t="shared" si="4"/>
        <v>298</v>
      </c>
      <c r="B305" s="41" t="s">
        <v>116</v>
      </c>
      <c r="C305" s="41" t="s">
        <v>739</v>
      </c>
      <c r="D305" s="41"/>
      <c r="E305" s="41"/>
      <c r="F305" s="41" t="s">
        <v>1144</v>
      </c>
      <c r="G305" s="41" t="s">
        <v>738</v>
      </c>
      <c r="H305" s="49"/>
      <c r="I305" s="41">
        <v>0</v>
      </c>
      <c r="J305" s="41"/>
      <c r="K305" s="46">
        <v>2998500</v>
      </c>
      <c r="L305" s="46"/>
      <c r="M305" s="46">
        <v>2998500</v>
      </c>
      <c r="N305" s="44"/>
      <c r="O305" s="44" t="s">
        <v>1020</v>
      </c>
    </row>
    <row r="306" spans="1:15">
      <c r="A306" s="41">
        <f t="shared" si="4"/>
        <v>299</v>
      </c>
      <c r="B306" s="45"/>
      <c r="C306" s="41" t="s">
        <v>749</v>
      </c>
      <c r="D306" s="41"/>
      <c r="E306" s="41"/>
      <c r="F306" s="41" t="s">
        <v>1156</v>
      </c>
      <c r="G306" s="41">
        <v>3163373</v>
      </c>
      <c r="H306" s="49"/>
      <c r="I306" s="41">
        <v>0</v>
      </c>
      <c r="J306" s="41"/>
      <c r="K306" s="46">
        <v>720000</v>
      </c>
      <c r="L306" s="46"/>
      <c r="M306" s="46">
        <v>720000</v>
      </c>
      <c r="N306" s="44"/>
      <c r="O306" s="44" t="s">
        <v>1020</v>
      </c>
    </row>
    <row r="307" spans="1:15">
      <c r="A307" s="41">
        <f t="shared" si="4"/>
        <v>300</v>
      </c>
      <c r="B307" s="45"/>
      <c r="C307" s="41" t="s">
        <v>772</v>
      </c>
      <c r="D307" s="41"/>
      <c r="E307" s="41"/>
      <c r="F307" s="41" t="s">
        <v>1178</v>
      </c>
      <c r="G307" s="41">
        <v>1358895</v>
      </c>
      <c r="H307" s="49"/>
      <c r="I307" s="41">
        <v>0</v>
      </c>
      <c r="J307" s="41"/>
      <c r="K307" s="46">
        <v>837400</v>
      </c>
      <c r="L307" s="46"/>
      <c r="M307" s="46">
        <v>837400</v>
      </c>
      <c r="N307" s="44"/>
      <c r="O307" s="44" t="s">
        <v>1020</v>
      </c>
    </row>
    <row r="308" spans="1:15" ht="28">
      <c r="A308" s="41">
        <f t="shared" si="4"/>
        <v>301</v>
      </c>
      <c r="B308" s="45" t="s">
        <v>1214</v>
      </c>
      <c r="C308" s="41" t="s">
        <v>126</v>
      </c>
      <c r="D308" s="41"/>
      <c r="E308" s="41"/>
      <c r="F308" s="41" t="s">
        <v>836</v>
      </c>
      <c r="G308" s="41">
        <v>44893</v>
      </c>
      <c r="H308" s="49"/>
      <c r="I308" s="41" t="s">
        <v>837</v>
      </c>
      <c r="J308" s="41"/>
      <c r="K308" s="46">
        <v>40170</v>
      </c>
      <c r="L308" s="46"/>
      <c r="M308" s="46">
        <v>40170</v>
      </c>
      <c r="N308" s="44"/>
      <c r="O308" s="44" t="s">
        <v>838</v>
      </c>
    </row>
    <row r="309" spans="1:15" ht="28">
      <c r="A309" s="41">
        <f t="shared" si="4"/>
        <v>302</v>
      </c>
      <c r="B309" s="45" t="s">
        <v>1214</v>
      </c>
      <c r="C309" s="41" t="s">
        <v>126</v>
      </c>
      <c r="D309" s="41"/>
      <c r="E309" s="41"/>
      <c r="F309" s="41" t="s">
        <v>836</v>
      </c>
      <c r="G309" s="41">
        <v>45072</v>
      </c>
      <c r="H309" s="49"/>
      <c r="I309" s="41" t="s">
        <v>839</v>
      </c>
      <c r="J309" s="41"/>
      <c r="K309" s="46">
        <v>41200</v>
      </c>
      <c r="L309" s="46"/>
      <c r="M309" s="46">
        <v>41200</v>
      </c>
      <c r="N309" s="44"/>
      <c r="O309" s="44" t="s">
        <v>838</v>
      </c>
    </row>
    <row r="310" spans="1:15" ht="28">
      <c r="A310" s="41">
        <f t="shared" si="4"/>
        <v>303</v>
      </c>
      <c r="B310" s="45" t="s">
        <v>1216</v>
      </c>
      <c r="C310" s="41" t="s">
        <v>131</v>
      </c>
      <c r="D310" s="41"/>
      <c r="E310" s="41"/>
      <c r="F310" s="41" t="s">
        <v>846</v>
      </c>
      <c r="G310" s="41">
        <v>44515</v>
      </c>
      <c r="H310" s="49"/>
      <c r="I310" s="41" t="s">
        <v>847</v>
      </c>
      <c r="J310" s="41"/>
      <c r="K310" s="46">
        <v>4000</v>
      </c>
      <c r="L310" s="46"/>
      <c r="M310" s="46">
        <v>4000</v>
      </c>
      <c r="N310" s="44"/>
      <c r="O310" s="44" t="s">
        <v>838</v>
      </c>
    </row>
    <row r="311" spans="1:15" ht="28">
      <c r="A311" s="41">
        <f t="shared" si="4"/>
        <v>304</v>
      </c>
      <c r="B311" s="45" t="s">
        <v>1219</v>
      </c>
      <c r="C311" s="41" t="s">
        <v>132</v>
      </c>
      <c r="D311" s="41"/>
      <c r="E311" s="41"/>
      <c r="F311" s="41" t="s">
        <v>848</v>
      </c>
      <c r="G311" s="41">
        <v>44197</v>
      </c>
      <c r="H311" s="49"/>
      <c r="I311" s="41" t="s">
        <v>849</v>
      </c>
      <c r="J311" s="41"/>
      <c r="K311" s="46">
        <v>22400</v>
      </c>
      <c r="L311" s="46"/>
      <c r="M311" s="46">
        <v>22400</v>
      </c>
      <c r="N311" s="44"/>
      <c r="O311" s="44" t="s">
        <v>838</v>
      </c>
    </row>
    <row r="312" spans="1:15">
      <c r="A312" s="41">
        <f t="shared" si="4"/>
        <v>305</v>
      </c>
      <c r="B312" s="45" t="s">
        <v>1214</v>
      </c>
      <c r="C312" s="41" t="s">
        <v>305</v>
      </c>
      <c r="D312" s="41"/>
      <c r="E312" s="41"/>
      <c r="F312" s="41" t="s">
        <v>901</v>
      </c>
      <c r="G312" s="41">
        <v>45080</v>
      </c>
      <c r="H312" s="49"/>
      <c r="I312" s="41">
        <v>379</v>
      </c>
      <c r="J312" s="41"/>
      <c r="K312" s="46">
        <v>19950</v>
      </c>
      <c r="L312" s="46"/>
      <c r="M312" s="46">
        <v>19950</v>
      </c>
      <c r="N312" s="44"/>
      <c r="O312" s="44" t="s">
        <v>838</v>
      </c>
    </row>
    <row r="313" spans="1:15">
      <c r="A313" s="41">
        <f t="shared" si="4"/>
        <v>306</v>
      </c>
      <c r="B313" s="45" t="s">
        <v>1214</v>
      </c>
      <c r="C313" s="41" t="s">
        <v>305</v>
      </c>
      <c r="D313" s="41"/>
      <c r="E313" s="41"/>
      <c r="F313" s="41" t="s">
        <v>901</v>
      </c>
      <c r="G313" s="41">
        <v>45019</v>
      </c>
      <c r="H313" s="49"/>
      <c r="I313" s="41">
        <v>401</v>
      </c>
      <c r="J313" s="41"/>
      <c r="K313" s="46">
        <v>50000</v>
      </c>
      <c r="L313" s="46"/>
      <c r="M313" s="46">
        <v>50000</v>
      </c>
      <c r="N313" s="44"/>
      <c r="O313" s="44" t="s">
        <v>838</v>
      </c>
    </row>
    <row r="314" spans="1:15">
      <c r="A314" s="41">
        <f t="shared" si="4"/>
        <v>307</v>
      </c>
      <c r="B314" s="45" t="s">
        <v>1214</v>
      </c>
      <c r="C314" s="41" t="s">
        <v>306</v>
      </c>
      <c r="D314" s="41"/>
      <c r="E314" s="41"/>
      <c r="F314" s="41" t="s">
        <v>901</v>
      </c>
      <c r="G314" s="41">
        <v>45103</v>
      </c>
      <c r="H314" s="49"/>
      <c r="I314" s="41">
        <v>3438</v>
      </c>
      <c r="J314" s="41"/>
      <c r="K314" s="46">
        <v>148000</v>
      </c>
      <c r="L314" s="46"/>
      <c r="M314" s="46">
        <v>148000</v>
      </c>
      <c r="N314" s="44"/>
      <c r="O314" s="44" t="s">
        <v>838</v>
      </c>
    </row>
    <row r="315" spans="1:15">
      <c r="A315" s="41">
        <f t="shared" si="4"/>
        <v>308</v>
      </c>
      <c r="B315" s="41"/>
      <c r="C315" s="41" t="s">
        <v>307</v>
      </c>
      <c r="D315" s="41"/>
      <c r="E315" s="41"/>
      <c r="F315" s="41" t="s">
        <v>901</v>
      </c>
      <c r="G315" s="41"/>
      <c r="H315" s="49"/>
      <c r="I315" s="41">
        <v>0</v>
      </c>
      <c r="J315" s="41"/>
      <c r="K315" s="46">
        <v>160000</v>
      </c>
      <c r="L315" s="46"/>
      <c r="M315" s="46">
        <v>160000</v>
      </c>
      <c r="N315" s="44"/>
      <c r="O315" s="44" t="s">
        <v>838</v>
      </c>
    </row>
    <row r="316" spans="1:15" ht="28">
      <c r="A316" s="41">
        <f t="shared" si="4"/>
        <v>309</v>
      </c>
      <c r="B316" s="45" t="s">
        <v>1214</v>
      </c>
      <c r="C316" s="41" t="s">
        <v>531</v>
      </c>
      <c r="D316" s="41"/>
      <c r="E316" s="41"/>
      <c r="F316" s="41" t="s">
        <v>981</v>
      </c>
      <c r="G316" s="41">
        <v>45029</v>
      </c>
      <c r="H316" s="49"/>
      <c r="I316" s="41">
        <v>444738</v>
      </c>
      <c r="J316" s="41"/>
      <c r="K316" s="46">
        <v>83080</v>
      </c>
      <c r="L316" s="46"/>
      <c r="M316" s="46">
        <v>83080</v>
      </c>
      <c r="N316" s="44"/>
      <c r="O316" s="44" t="s">
        <v>838</v>
      </c>
    </row>
    <row r="317" spans="1:15" ht="28">
      <c r="A317" s="41">
        <f t="shared" si="4"/>
        <v>310</v>
      </c>
      <c r="B317" s="45" t="s">
        <v>1214</v>
      </c>
      <c r="C317" s="41" t="s">
        <v>531</v>
      </c>
      <c r="D317" s="41"/>
      <c r="E317" s="41"/>
      <c r="F317" s="41" t="s">
        <v>981</v>
      </c>
      <c r="G317" s="41">
        <v>44959</v>
      </c>
      <c r="H317" s="49"/>
      <c r="I317" s="41">
        <v>430998</v>
      </c>
      <c r="J317" s="41"/>
      <c r="K317" s="46">
        <v>216920</v>
      </c>
      <c r="L317" s="46"/>
      <c r="M317" s="46">
        <v>216920</v>
      </c>
      <c r="N317" s="44"/>
      <c r="O317" s="44" t="s">
        <v>838</v>
      </c>
    </row>
    <row r="318" spans="1:15">
      <c r="A318" s="41">
        <f t="shared" si="4"/>
        <v>311</v>
      </c>
      <c r="B318" s="45" t="s">
        <v>1214</v>
      </c>
      <c r="C318" s="41" t="s">
        <v>611</v>
      </c>
      <c r="D318" s="41"/>
      <c r="E318" s="41"/>
      <c r="F318" s="41" t="s">
        <v>1040</v>
      </c>
      <c r="G318" s="41">
        <v>45082</v>
      </c>
      <c r="H318" s="49"/>
      <c r="I318" s="41" t="s">
        <v>1041</v>
      </c>
      <c r="J318" s="41"/>
      <c r="K318" s="46">
        <v>140000</v>
      </c>
      <c r="L318" s="46"/>
      <c r="M318" s="46">
        <v>140000</v>
      </c>
      <c r="N318" s="44"/>
      <c r="O318" s="44" t="s">
        <v>838</v>
      </c>
    </row>
    <row r="319" spans="1:15" ht="28">
      <c r="A319" s="41">
        <f t="shared" si="4"/>
        <v>312</v>
      </c>
      <c r="B319" s="45"/>
      <c r="C319" s="41" t="s">
        <v>754</v>
      </c>
      <c r="D319" s="41"/>
      <c r="E319" s="41"/>
      <c r="F319" s="41" t="s">
        <v>1162</v>
      </c>
      <c r="G319" s="41">
        <v>3121565</v>
      </c>
      <c r="H319" s="49"/>
      <c r="I319" s="41">
        <v>45036</v>
      </c>
      <c r="J319" s="41"/>
      <c r="K319" s="46">
        <v>797000</v>
      </c>
      <c r="L319" s="46"/>
      <c r="M319" s="46">
        <v>797000</v>
      </c>
      <c r="N319" s="44"/>
      <c r="O319" s="44" t="s">
        <v>838</v>
      </c>
    </row>
    <row r="320" spans="1:15" ht="28">
      <c r="A320" s="41">
        <f t="shared" si="4"/>
        <v>313</v>
      </c>
      <c r="B320" s="45" t="s">
        <v>1218</v>
      </c>
      <c r="C320" s="41" t="s">
        <v>340</v>
      </c>
      <c r="D320" s="41"/>
      <c r="E320" s="41"/>
      <c r="F320" s="41" t="s">
        <v>917</v>
      </c>
      <c r="G320" s="41">
        <v>43324</v>
      </c>
      <c r="H320" s="49"/>
      <c r="I320" s="41">
        <v>0</v>
      </c>
      <c r="J320" s="41"/>
      <c r="K320" s="46">
        <v>495927.84</v>
      </c>
      <c r="L320" s="46"/>
      <c r="M320" s="46">
        <v>495927.84</v>
      </c>
      <c r="N320" s="44"/>
      <c r="O320" s="44" t="s">
        <v>918</v>
      </c>
    </row>
    <row r="321" spans="1:15">
      <c r="A321" s="41">
        <f t="shared" si="4"/>
        <v>314</v>
      </c>
      <c r="B321" s="45" t="s">
        <v>1214</v>
      </c>
      <c r="C321" s="41" t="s">
        <v>136</v>
      </c>
      <c r="D321" s="41"/>
      <c r="E321" s="41"/>
      <c r="F321" s="41" t="s">
        <v>852</v>
      </c>
      <c r="G321" s="41">
        <v>44911</v>
      </c>
      <c r="H321" s="49"/>
      <c r="I321" s="41">
        <v>7</v>
      </c>
      <c r="J321" s="41"/>
      <c r="K321" s="46">
        <v>630000</v>
      </c>
      <c r="L321" s="46"/>
      <c r="M321" s="46">
        <v>630000</v>
      </c>
      <c r="N321" s="44"/>
      <c r="O321" s="44" t="s">
        <v>853</v>
      </c>
    </row>
    <row r="322" spans="1:15" ht="28">
      <c r="A322" s="41">
        <f t="shared" si="4"/>
        <v>315</v>
      </c>
      <c r="B322" s="45" t="s">
        <v>1219</v>
      </c>
      <c r="C322" s="41" t="s">
        <v>149</v>
      </c>
      <c r="D322" s="41"/>
      <c r="E322" s="41"/>
      <c r="F322" s="41" t="s">
        <v>862</v>
      </c>
      <c r="G322" s="41">
        <v>44336</v>
      </c>
      <c r="H322" s="49"/>
      <c r="I322" s="41">
        <v>0</v>
      </c>
      <c r="J322" s="41"/>
      <c r="K322" s="46">
        <v>8957245.4499999993</v>
      </c>
      <c r="L322" s="46"/>
      <c r="M322" s="46">
        <v>8957245.4499999993</v>
      </c>
      <c r="N322" s="44"/>
      <c r="O322" s="44" t="s">
        <v>863</v>
      </c>
    </row>
    <row r="323" spans="1:15" ht="28">
      <c r="A323" s="41">
        <f t="shared" si="4"/>
        <v>316</v>
      </c>
      <c r="B323" s="41"/>
      <c r="C323" s="41" t="s">
        <v>363</v>
      </c>
      <c r="D323" s="41"/>
      <c r="E323" s="41"/>
      <c r="F323" s="41" t="s">
        <v>936</v>
      </c>
      <c r="G323" s="41"/>
      <c r="H323" s="49"/>
      <c r="I323" s="41">
        <v>0</v>
      </c>
      <c r="J323" s="41"/>
      <c r="K323" s="46">
        <v>88160</v>
      </c>
      <c r="L323" s="46"/>
      <c r="M323" s="46">
        <v>88160</v>
      </c>
      <c r="N323" s="44"/>
      <c r="O323" s="44" t="s">
        <v>853</v>
      </c>
    </row>
    <row r="324" spans="1:15" ht="28">
      <c r="A324" s="41">
        <f t="shared" si="4"/>
        <v>317</v>
      </c>
      <c r="B324" s="45" t="s">
        <v>1216</v>
      </c>
      <c r="C324" s="41" t="s">
        <v>625</v>
      </c>
      <c r="D324" s="41"/>
      <c r="E324" s="41"/>
      <c r="F324" s="41" t="s">
        <v>1043</v>
      </c>
      <c r="G324" s="41">
        <v>44722</v>
      </c>
      <c r="H324" s="49"/>
      <c r="I324" s="41">
        <v>43847</v>
      </c>
      <c r="J324" s="41"/>
      <c r="K324" s="46">
        <v>72000</v>
      </c>
      <c r="L324" s="46"/>
      <c r="M324" s="46">
        <v>72000</v>
      </c>
      <c r="N324" s="44"/>
      <c r="O324" s="44" t="s">
        <v>853</v>
      </c>
    </row>
    <row r="325" spans="1:15">
      <c r="A325" s="41">
        <f t="shared" si="4"/>
        <v>318</v>
      </c>
      <c r="B325" s="45" t="s">
        <v>1217</v>
      </c>
      <c r="C325" s="41" t="s">
        <v>626</v>
      </c>
      <c r="D325" s="41"/>
      <c r="E325" s="41"/>
      <c r="F325" s="41" t="s">
        <v>1044</v>
      </c>
      <c r="G325" s="41">
        <v>43839</v>
      </c>
      <c r="H325" s="49"/>
      <c r="I325" s="41">
        <v>0</v>
      </c>
      <c r="J325" s="41"/>
      <c r="K325" s="46">
        <v>72000</v>
      </c>
      <c r="L325" s="46"/>
      <c r="M325" s="46">
        <v>72000</v>
      </c>
      <c r="N325" s="44"/>
      <c r="O325" s="44" t="s">
        <v>863</v>
      </c>
    </row>
    <row r="326" spans="1:15" ht="28">
      <c r="A326" s="41">
        <f t="shared" si="4"/>
        <v>319</v>
      </c>
      <c r="B326" s="41"/>
      <c r="C326" s="41" t="s">
        <v>779</v>
      </c>
      <c r="D326" s="41"/>
      <c r="E326" s="41"/>
      <c r="F326" s="41" t="s">
        <v>1187</v>
      </c>
      <c r="G326" s="41"/>
      <c r="H326" s="49"/>
      <c r="I326" s="41">
        <v>0</v>
      </c>
      <c r="J326" s="41"/>
      <c r="K326" s="46">
        <v>419950</v>
      </c>
      <c r="L326" s="46"/>
      <c r="M326" s="46">
        <v>419950</v>
      </c>
      <c r="N326" s="44"/>
      <c r="O326" s="44" t="s">
        <v>853</v>
      </c>
    </row>
    <row r="327" spans="1:15" ht="56">
      <c r="A327" s="41">
        <f t="shared" si="4"/>
        <v>320</v>
      </c>
      <c r="B327" s="41"/>
      <c r="C327" s="41" t="s">
        <v>787</v>
      </c>
      <c r="D327" s="41"/>
      <c r="E327" s="41"/>
      <c r="F327" s="41" t="s">
        <v>1192</v>
      </c>
      <c r="G327" s="41" t="s">
        <v>786</v>
      </c>
      <c r="H327" s="49"/>
      <c r="I327" s="41">
        <v>0</v>
      </c>
      <c r="J327" s="41"/>
      <c r="K327" s="46">
        <v>1861800</v>
      </c>
      <c r="L327" s="46"/>
      <c r="M327" s="46">
        <v>1861800</v>
      </c>
      <c r="N327" s="44"/>
      <c r="O327" s="44" t="s">
        <v>863</v>
      </c>
    </row>
    <row r="328" spans="1:15" ht="28">
      <c r="A328" s="41">
        <f t="shared" si="4"/>
        <v>321</v>
      </c>
      <c r="B328" s="41"/>
      <c r="C328" s="41" t="s">
        <v>133</v>
      </c>
      <c r="D328" s="41"/>
      <c r="E328" s="41"/>
      <c r="F328" s="41" t="s">
        <v>850</v>
      </c>
      <c r="G328" s="41"/>
      <c r="H328" s="49"/>
      <c r="I328" s="41">
        <v>0</v>
      </c>
      <c r="J328" s="41"/>
      <c r="K328" s="46">
        <v>2198000</v>
      </c>
      <c r="L328" s="46"/>
      <c r="M328" s="46">
        <v>2198000</v>
      </c>
      <c r="N328" s="44"/>
      <c r="O328" s="44" t="s">
        <v>851</v>
      </c>
    </row>
    <row r="329" spans="1:15">
      <c r="A329" s="41">
        <f t="shared" si="4"/>
        <v>322</v>
      </c>
      <c r="B329" s="41"/>
      <c r="C329" s="41" t="s">
        <v>134</v>
      </c>
      <c r="D329" s="41"/>
      <c r="E329" s="41"/>
      <c r="F329" s="41" t="s">
        <v>850</v>
      </c>
      <c r="G329" s="41"/>
      <c r="H329" s="49"/>
      <c r="I329" s="41">
        <v>0</v>
      </c>
      <c r="J329" s="41"/>
      <c r="K329" s="46">
        <v>2198000</v>
      </c>
      <c r="L329" s="46"/>
      <c r="M329" s="46">
        <v>2198000</v>
      </c>
      <c r="N329" s="44"/>
      <c r="O329" s="44" t="s">
        <v>851</v>
      </c>
    </row>
    <row r="330" spans="1:15" ht="42">
      <c r="A330" s="41">
        <f t="shared" ref="A330:A393" si="5">A329+1</f>
        <v>323</v>
      </c>
      <c r="B330" s="41"/>
      <c r="C330" s="41" t="s">
        <v>135</v>
      </c>
      <c r="D330" s="41"/>
      <c r="E330" s="41"/>
      <c r="F330" s="41" t="s">
        <v>850</v>
      </c>
      <c r="G330" s="41"/>
      <c r="H330" s="49"/>
      <c r="I330" s="41">
        <v>0</v>
      </c>
      <c r="J330" s="41"/>
      <c r="K330" s="46">
        <v>2744000</v>
      </c>
      <c r="L330" s="46"/>
      <c r="M330" s="46">
        <v>2744000</v>
      </c>
      <c r="N330" s="44"/>
      <c r="O330" s="44" t="s">
        <v>851</v>
      </c>
    </row>
    <row r="331" spans="1:15">
      <c r="A331" s="41">
        <f t="shared" si="5"/>
        <v>324</v>
      </c>
      <c r="B331" s="41"/>
      <c r="C331" s="41" t="s">
        <v>193</v>
      </c>
      <c r="D331" s="41"/>
      <c r="E331" s="41"/>
      <c r="F331" s="41" t="s">
        <v>876</v>
      </c>
      <c r="G331" s="41"/>
      <c r="H331" s="49"/>
      <c r="I331" s="41">
        <v>0</v>
      </c>
      <c r="J331" s="41"/>
      <c r="K331" s="46">
        <v>400000</v>
      </c>
      <c r="L331" s="46"/>
      <c r="M331" s="46">
        <v>400000</v>
      </c>
      <c r="N331" s="44"/>
      <c r="O331" s="44" t="s">
        <v>851</v>
      </c>
    </row>
    <row r="332" spans="1:15">
      <c r="A332" s="41">
        <f t="shared" si="5"/>
        <v>325</v>
      </c>
      <c r="B332" s="41"/>
      <c r="C332" s="41" t="s">
        <v>194</v>
      </c>
      <c r="D332" s="41"/>
      <c r="E332" s="41"/>
      <c r="F332" s="41" t="s">
        <v>876</v>
      </c>
      <c r="G332" s="41"/>
      <c r="H332" s="49"/>
      <c r="I332" s="41">
        <v>0</v>
      </c>
      <c r="J332" s="41"/>
      <c r="K332" s="46">
        <v>650000</v>
      </c>
      <c r="L332" s="46"/>
      <c r="M332" s="46">
        <v>650000</v>
      </c>
      <c r="N332" s="44"/>
      <c r="O332" s="44" t="s">
        <v>851</v>
      </c>
    </row>
    <row r="333" spans="1:15">
      <c r="A333" s="41">
        <f t="shared" si="5"/>
        <v>326</v>
      </c>
      <c r="B333" s="41"/>
      <c r="C333" s="41" t="s">
        <v>195</v>
      </c>
      <c r="D333" s="41"/>
      <c r="E333" s="41"/>
      <c r="F333" s="41" t="s">
        <v>877</v>
      </c>
      <c r="G333" s="41"/>
      <c r="H333" s="49"/>
      <c r="I333" s="41">
        <v>0</v>
      </c>
      <c r="J333" s="41"/>
      <c r="K333" s="46">
        <v>550000</v>
      </c>
      <c r="L333" s="46"/>
      <c r="M333" s="46">
        <v>550000</v>
      </c>
      <c r="N333" s="44"/>
      <c r="O333" s="44" t="s">
        <v>851</v>
      </c>
    </row>
    <row r="334" spans="1:15">
      <c r="A334" s="41">
        <f t="shared" si="5"/>
        <v>327</v>
      </c>
      <c r="B334" s="41"/>
      <c r="C334" s="41" t="s">
        <v>294</v>
      </c>
      <c r="D334" s="41"/>
      <c r="E334" s="41"/>
      <c r="F334" s="41" t="s">
        <v>889</v>
      </c>
      <c r="G334" s="41"/>
      <c r="H334" s="49"/>
      <c r="I334" s="41">
        <v>0</v>
      </c>
      <c r="J334" s="41"/>
      <c r="K334" s="46">
        <v>230000</v>
      </c>
      <c r="L334" s="46"/>
      <c r="M334" s="46">
        <v>230000</v>
      </c>
      <c r="N334" s="44"/>
      <c r="O334" s="44" t="s">
        <v>851</v>
      </c>
    </row>
    <row r="335" spans="1:15">
      <c r="A335" s="41">
        <f t="shared" si="5"/>
        <v>328</v>
      </c>
      <c r="B335" s="41"/>
      <c r="C335" s="41" t="s">
        <v>294</v>
      </c>
      <c r="D335" s="41"/>
      <c r="E335" s="41"/>
      <c r="F335" s="41" t="s">
        <v>889</v>
      </c>
      <c r="G335" s="41"/>
      <c r="H335" s="49"/>
      <c r="I335" s="41">
        <v>0</v>
      </c>
      <c r="J335" s="41"/>
      <c r="K335" s="46">
        <v>360000</v>
      </c>
      <c r="L335" s="46"/>
      <c r="M335" s="46">
        <v>360000</v>
      </c>
      <c r="N335" s="44"/>
      <c r="O335" s="44" t="s">
        <v>851</v>
      </c>
    </row>
    <row r="336" spans="1:15">
      <c r="A336" s="41">
        <f t="shared" si="5"/>
        <v>329</v>
      </c>
      <c r="B336" s="41"/>
      <c r="C336" s="41" t="s">
        <v>195</v>
      </c>
      <c r="D336" s="41"/>
      <c r="E336" s="41"/>
      <c r="F336" s="41" t="s">
        <v>890</v>
      </c>
      <c r="G336" s="41"/>
      <c r="H336" s="49"/>
      <c r="I336" s="41">
        <v>0</v>
      </c>
      <c r="J336" s="41"/>
      <c r="K336" s="46">
        <v>270000</v>
      </c>
      <c r="L336" s="46"/>
      <c r="M336" s="46">
        <v>270000</v>
      </c>
      <c r="N336" s="44"/>
      <c r="O336" s="44" t="s">
        <v>851</v>
      </c>
    </row>
    <row r="337" spans="1:15">
      <c r="A337" s="41">
        <f t="shared" si="5"/>
        <v>330</v>
      </c>
      <c r="B337" s="41"/>
      <c r="C337" s="41" t="s">
        <v>160</v>
      </c>
      <c r="D337" s="41"/>
      <c r="E337" s="41"/>
      <c r="F337" s="41" t="s">
        <v>891</v>
      </c>
      <c r="G337" s="41"/>
      <c r="H337" s="49"/>
      <c r="I337" s="41">
        <v>0</v>
      </c>
      <c r="J337" s="41"/>
      <c r="K337" s="46">
        <v>332500</v>
      </c>
      <c r="L337" s="46"/>
      <c r="M337" s="46">
        <v>332500</v>
      </c>
      <c r="N337" s="44"/>
      <c r="O337" s="44" t="s">
        <v>851</v>
      </c>
    </row>
    <row r="338" spans="1:15">
      <c r="A338" s="41">
        <f t="shared" si="5"/>
        <v>331</v>
      </c>
      <c r="B338" s="41"/>
      <c r="C338" s="41" t="s">
        <v>364</v>
      </c>
      <c r="D338" s="41"/>
      <c r="E338" s="41"/>
      <c r="F338" s="41" t="s">
        <v>937</v>
      </c>
      <c r="G338" s="41"/>
      <c r="H338" s="49"/>
      <c r="I338" s="41">
        <v>0</v>
      </c>
      <c r="J338" s="41"/>
      <c r="K338" s="46">
        <v>100000</v>
      </c>
      <c r="L338" s="46"/>
      <c r="M338" s="46">
        <v>100000</v>
      </c>
      <c r="N338" s="44"/>
      <c r="O338" s="44" t="s">
        <v>851</v>
      </c>
    </row>
    <row r="339" spans="1:15">
      <c r="A339" s="41">
        <f t="shared" si="5"/>
        <v>332</v>
      </c>
      <c r="B339" s="41"/>
      <c r="C339" s="41" t="s">
        <v>365</v>
      </c>
      <c r="D339" s="41"/>
      <c r="E339" s="41"/>
      <c r="F339" s="41" t="s">
        <v>937</v>
      </c>
      <c r="G339" s="41"/>
      <c r="H339" s="49"/>
      <c r="I339" s="41">
        <v>0</v>
      </c>
      <c r="J339" s="41"/>
      <c r="K339" s="46">
        <v>116000</v>
      </c>
      <c r="L339" s="46"/>
      <c r="M339" s="46">
        <v>116000</v>
      </c>
      <c r="N339" s="44"/>
      <c r="O339" s="44" t="s">
        <v>851</v>
      </c>
    </row>
    <row r="340" spans="1:15">
      <c r="A340" s="41">
        <f t="shared" si="5"/>
        <v>333</v>
      </c>
      <c r="B340" s="41"/>
      <c r="C340" s="41" t="s">
        <v>366</v>
      </c>
      <c r="D340" s="41"/>
      <c r="E340" s="41"/>
      <c r="F340" s="41" t="s">
        <v>937</v>
      </c>
      <c r="G340" s="41"/>
      <c r="H340" s="49"/>
      <c r="I340" s="41">
        <v>0</v>
      </c>
      <c r="J340" s="41"/>
      <c r="K340" s="46">
        <v>317000</v>
      </c>
      <c r="L340" s="46"/>
      <c r="M340" s="46">
        <v>317000</v>
      </c>
      <c r="N340" s="44"/>
      <c r="O340" s="44" t="s">
        <v>851</v>
      </c>
    </row>
    <row r="341" spans="1:15">
      <c r="A341" s="41">
        <f t="shared" si="5"/>
        <v>334</v>
      </c>
      <c r="B341" s="41"/>
      <c r="C341" s="41" t="s">
        <v>367</v>
      </c>
      <c r="D341" s="41"/>
      <c r="E341" s="41"/>
      <c r="F341" s="41" t="s">
        <v>937</v>
      </c>
      <c r="G341" s="41"/>
      <c r="H341" s="49"/>
      <c r="I341" s="41">
        <v>0</v>
      </c>
      <c r="J341" s="41"/>
      <c r="K341" s="46">
        <v>676000</v>
      </c>
      <c r="L341" s="46"/>
      <c r="M341" s="46">
        <v>676000</v>
      </c>
      <c r="N341" s="44"/>
      <c r="O341" s="44" t="s">
        <v>851</v>
      </c>
    </row>
    <row r="342" spans="1:15">
      <c r="A342" s="41">
        <f t="shared" si="5"/>
        <v>335</v>
      </c>
      <c r="B342" s="41"/>
      <c r="C342" s="41" t="s">
        <v>372</v>
      </c>
      <c r="D342" s="41"/>
      <c r="E342" s="41"/>
      <c r="F342" s="41" t="s">
        <v>942</v>
      </c>
      <c r="G342" s="41"/>
      <c r="H342" s="49"/>
      <c r="I342" s="41">
        <v>0</v>
      </c>
      <c r="J342" s="41"/>
      <c r="K342" s="46">
        <v>2500000</v>
      </c>
      <c r="L342" s="46"/>
      <c r="M342" s="46">
        <v>2500000</v>
      </c>
      <c r="N342" s="44"/>
      <c r="O342" s="44" t="s">
        <v>851</v>
      </c>
    </row>
    <row r="343" spans="1:15">
      <c r="A343" s="41">
        <f t="shared" si="5"/>
        <v>336</v>
      </c>
      <c r="B343" s="41"/>
      <c r="C343" s="41" t="s">
        <v>379</v>
      </c>
      <c r="D343" s="41"/>
      <c r="E343" s="41"/>
      <c r="F343" s="41" t="s">
        <v>949</v>
      </c>
      <c r="G343" s="41"/>
      <c r="H343" s="49"/>
      <c r="I343" s="41">
        <v>0</v>
      </c>
      <c r="J343" s="41"/>
      <c r="K343" s="46">
        <v>2797500</v>
      </c>
      <c r="L343" s="46"/>
      <c r="M343" s="46">
        <v>2797500</v>
      </c>
      <c r="N343" s="44"/>
      <c r="O343" s="44" t="s">
        <v>851</v>
      </c>
    </row>
    <row r="344" spans="1:15">
      <c r="A344" s="41">
        <f t="shared" si="5"/>
        <v>337</v>
      </c>
      <c r="B344" s="41"/>
      <c r="C344" s="41" t="s">
        <v>380</v>
      </c>
      <c r="D344" s="41"/>
      <c r="E344" s="41"/>
      <c r="F344" s="41" t="s">
        <v>950</v>
      </c>
      <c r="G344" s="41"/>
      <c r="H344" s="49"/>
      <c r="I344" s="41">
        <v>0</v>
      </c>
      <c r="J344" s="41"/>
      <c r="K344" s="46">
        <v>560000</v>
      </c>
      <c r="L344" s="46"/>
      <c r="M344" s="46">
        <v>560000</v>
      </c>
      <c r="N344" s="44"/>
      <c r="O344" s="44" t="s">
        <v>851</v>
      </c>
    </row>
    <row r="345" spans="1:15">
      <c r="A345" s="41">
        <f t="shared" si="5"/>
        <v>338</v>
      </c>
      <c r="B345" s="41"/>
      <c r="C345" s="41" t="s">
        <v>423</v>
      </c>
      <c r="D345" s="41"/>
      <c r="E345" s="41"/>
      <c r="F345" s="41" t="s">
        <v>966</v>
      </c>
      <c r="G345" s="41"/>
      <c r="H345" s="49"/>
      <c r="I345" s="41">
        <v>0</v>
      </c>
      <c r="J345" s="41"/>
      <c r="K345" s="46">
        <v>550000</v>
      </c>
      <c r="L345" s="46"/>
      <c r="M345" s="46">
        <v>550000</v>
      </c>
      <c r="N345" s="44"/>
      <c r="O345" s="44" t="s">
        <v>851</v>
      </c>
    </row>
    <row r="346" spans="1:15">
      <c r="A346" s="41">
        <f t="shared" si="5"/>
        <v>339</v>
      </c>
      <c r="B346" s="41"/>
      <c r="C346" s="41" t="s">
        <v>424</v>
      </c>
      <c r="D346" s="41"/>
      <c r="E346" s="41"/>
      <c r="F346" s="41" t="s">
        <v>966</v>
      </c>
      <c r="G346" s="41"/>
      <c r="H346" s="49"/>
      <c r="I346" s="41">
        <v>0</v>
      </c>
      <c r="J346" s="41"/>
      <c r="K346" s="46">
        <v>904800</v>
      </c>
      <c r="L346" s="46"/>
      <c r="M346" s="46">
        <v>904800</v>
      </c>
      <c r="N346" s="44"/>
      <c r="O346" s="44" t="s">
        <v>851</v>
      </c>
    </row>
    <row r="347" spans="1:15">
      <c r="A347" s="41">
        <f t="shared" si="5"/>
        <v>340</v>
      </c>
      <c r="B347" s="41"/>
      <c r="C347" s="41" t="s">
        <v>563</v>
      </c>
      <c r="D347" s="41"/>
      <c r="E347" s="41"/>
      <c r="F347" s="41" t="s">
        <v>1010</v>
      </c>
      <c r="G347" s="41"/>
      <c r="H347" s="49"/>
      <c r="I347" s="41">
        <v>0</v>
      </c>
      <c r="J347" s="41"/>
      <c r="K347" s="46">
        <v>1427400</v>
      </c>
      <c r="L347" s="46"/>
      <c r="M347" s="46">
        <v>1427400</v>
      </c>
      <c r="N347" s="44"/>
      <c r="O347" s="44" t="s">
        <v>851</v>
      </c>
    </row>
    <row r="348" spans="1:15">
      <c r="A348" s="41">
        <f t="shared" si="5"/>
        <v>341</v>
      </c>
      <c r="B348" s="41"/>
      <c r="C348" s="41" t="s">
        <v>564</v>
      </c>
      <c r="D348" s="41"/>
      <c r="E348" s="41"/>
      <c r="F348" s="41" t="s">
        <v>1010</v>
      </c>
      <c r="G348" s="41"/>
      <c r="H348" s="49"/>
      <c r="I348" s="41">
        <v>0</v>
      </c>
      <c r="J348" s="41"/>
      <c r="K348" s="46">
        <v>3637760</v>
      </c>
      <c r="L348" s="46"/>
      <c r="M348" s="46">
        <v>3637760</v>
      </c>
      <c r="N348" s="44"/>
      <c r="O348" s="44" t="s">
        <v>851</v>
      </c>
    </row>
    <row r="349" spans="1:15" ht="28">
      <c r="A349" s="41">
        <f t="shared" si="5"/>
        <v>342</v>
      </c>
      <c r="B349" s="41"/>
      <c r="C349" s="41" t="s">
        <v>581</v>
      </c>
      <c r="D349" s="41"/>
      <c r="E349" s="41"/>
      <c r="F349" s="41" t="s">
        <v>1026</v>
      </c>
      <c r="G349" s="41"/>
      <c r="H349" s="49"/>
      <c r="I349" s="41">
        <v>0</v>
      </c>
      <c r="J349" s="41"/>
      <c r="K349" s="46">
        <v>700891</v>
      </c>
      <c r="L349" s="46"/>
      <c r="M349" s="46">
        <v>700891</v>
      </c>
      <c r="N349" s="44"/>
      <c r="O349" s="44" t="s">
        <v>851</v>
      </c>
    </row>
    <row r="350" spans="1:15">
      <c r="A350" s="41">
        <f t="shared" si="5"/>
        <v>343</v>
      </c>
      <c r="B350" s="41"/>
      <c r="C350" s="41" t="s">
        <v>582</v>
      </c>
      <c r="D350" s="41"/>
      <c r="E350" s="41"/>
      <c r="F350" s="41" t="s">
        <v>1026</v>
      </c>
      <c r="G350" s="41"/>
      <c r="H350" s="49"/>
      <c r="I350" s="41">
        <v>0</v>
      </c>
      <c r="J350" s="41"/>
      <c r="K350" s="46">
        <v>1287000</v>
      </c>
      <c r="L350" s="46"/>
      <c r="M350" s="46">
        <v>1287000</v>
      </c>
      <c r="N350" s="44"/>
      <c r="O350" s="44" t="s">
        <v>851</v>
      </c>
    </row>
    <row r="351" spans="1:15">
      <c r="A351" s="41">
        <f t="shared" si="5"/>
        <v>344</v>
      </c>
      <c r="B351" s="41"/>
      <c r="C351" s="41" t="s">
        <v>583</v>
      </c>
      <c r="D351" s="41"/>
      <c r="E351" s="41"/>
      <c r="F351" s="41" t="s">
        <v>1026</v>
      </c>
      <c r="G351" s="41"/>
      <c r="H351" s="49"/>
      <c r="I351" s="41">
        <v>0</v>
      </c>
      <c r="J351" s="41"/>
      <c r="K351" s="46">
        <v>11514200</v>
      </c>
      <c r="L351" s="46"/>
      <c r="M351" s="46">
        <v>11514200</v>
      </c>
      <c r="N351" s="44"/>
      <c r="O351" s="44" t="s">
        <v>851</v>
      </c>
    </row>
    <row r="352" spans="1:15">
      <c r="A352" s="41">
        <f t="shared" si="5"/>
        <v>345</v>
      </c>
      <c r="B352" s="41"/>
      <c r="C352" s="41" t="s">
        <v>624</v>
      </c>
      <c r="D352" s="41"/>
      <c r="E352" s="41"/>
      <c r="F352" s="41" t="s">
        <v>1042</v>
      </c>
      <c r="G352" s="41"/>
      <c r="H352" s="49"/>
      <c r="I352" s="41">
        <v>0</v>
      </c>
      <c r="J352" s="41"/>
      <c r="K352" s="46">
        <v>4704368</v>
      </c>
      <c r="L352" s="46"/>
      <c r="M352" s="46">
        <v>4704368</v>
      </c>
      <c r="N352" s="44"/>
      <c r="O352" s="44" t="s">
        <v>851</v>
      </c>
    </row>
    <row r="353" spans="1:15">
      <c r="A353" s="41">
        <f t="shared" si="5"/>
        <v>346</v>
      </c>
      <c r="B353" s="41"/>
      <c r="C353" s="41" t="s">
        <v>655</v>
      </c>
      <c r="D353" s="41"/>
      <c r="E353" s="41"/>
      <c r="F353" s="41" t="s">
        <v>1066</v>
      </c>
      <c r="G353" s="41"/>
      <c r="H353" s="49"/>
      <c r="I353" s="41">
        <v>0</v>
      </c>
      <c r="J353" s="41"/>
      <c r="K353" s="46">
        <v>2850000</v>
      </c>
      <c r="L353" s="46"/>
      <c r="M353" s="46">
        <v>2850000</v>
      </c>
      <c r="N353" s="44"/>
      <c r="O353" s="44" t="s">
        <v>851</v>
      </c>
    </row>
    <row r="354" spans="1:15" ht="28">
      <c r="A354" s="41">
        <f t="shared" si="5"/>
        <v>347</v>
      </c>
      <c r="B354" s="41"/>
      <c r="C354" s="41" t="s">
        <v>684</v>
      </c>
      <c r="D354" s="41"/>
      <c r="E354" s="41"/>
      <c r="F354" s="41" t="s">
        <v>1092</v>
      </c>
      <c r="G354" s="41"/>
      <c r="H354" s="49"/>
      <c r="I354" s="41">
        <v>0</v>
      </c>
      <c r="J354" s="41"/>
      <c r="K354" s="46">
        <v>498000</v>
      </c>
      <c r="L354" s="46"/>
      <c r="M354" s="46">
        <v>498000</v>
      </c>
      <c r="N354" s="44"/>
      <c r="O354" s="44" t="s">
        <v>851</v>
      </c>
    </row>
    <row r="355" spans="1:15" ht="28">
      <c r="A355" s="41">
        <f t="shared" si="5"/>
        <v>348</v>
      </c>
      <c r="B355" s="41"/>
      <c r="C355" s="41" t="s">
        <v>685</v>
      </c>
      <c r="D355" s="41"/>
      <c r="E355" s="41"/>
      <c r="F355" s="41" t="s">
        <v>1092</v>
      </c>
      <c r="G355" s="41"/>
      <c r="H355" s="49"/>
      <c r="I355" s="41">
        <v>0</v>
      </c>
      <c r="J355" s="41"/>
      <c r="K355" s="46">
        <v>580000</v>
      </c>
      <c r="L355" s="46"/>
      <c r="M355" s="46">
        <v>580000</v>
      </c>
      <c r="N355" s="44"/>
      <c r="O355" s="44" t="s">
        <v>851</v>
      </c>
    </row>
    <row r="356" spans="1:15">
      <c r="A356" s="41">
        <f t="shared" si="5"/>
        <v>349</v>
      </c>
      <c r="B356" s="41"/>
      <c r="C356" s="41" t="s">
        <v>780</v>
      </c>
      <c r="D356" s="41"/>
      <c r="E356" s="41"/>
      <c r="F356" s="41" t="s">
        <v>1188</v>
      </c>
      <c r="G356" s="41"/>
      <c r="H356" s="49"/>
      <c r="I356" s="41">
        <v>0</v>
      </c>
      <c r="J356" s="41"/>
      <c r="K356" s="46">
        <v>3999000</v>
      </c>
      <c r="L356" s="46"/>
      <c r="M356" s="46">
        <v>3999000</v>
      </c>
      <c r="N356" s="44"/>
      <c r="O356" s="44" t="s">
        <v>851</v>
      </c>
    </row>
    <row r="357" spans="1:15" ht="112">
      <c r="A357" s="41">
        <f t="shared" si="5"/>
        <v>350</v>
      </c>
      <c r="B357" s="41">
        <v>2020</v>
      </c>
      <c r="C357" s="41" t="s">
        <v>793</v>
      </c>
      <c r="D357" s="41"/>
      <c r="E357" s="41"/>
      <c r="F357" s="41" t="s">
        <v>1198</v>
      </c>
      <c r="G357" s="41" t="s">
        <v>792</v>
      </c>
      <c r="H357" s="49"/>
      <c r="I357" s="41">
        <v>0</v>
      </c>
      <c r="J357" s="41"/>
      <c r="K357" s="46">
        <v>2900000</v>
      </c>
      <c r="L357" s="46"/>
      <c r="M357" s="46">
        <v>2900000</v>
      </c>
      <c r="N357" s="44"/>
      <c r="O357" s="44" t="s">
        <v>851</v>
      </c>
    </row>
    <row r="358" spans="1:15" ht="70">
      <c r="A358" s="41">
        <f t="shared" si="5"/>
        <v>351</v>
      </c>
      <c r="B358" s="41" t="s">
        <v>522</v>
      </c>
      <c r="C358" s="41" t="s">
        <v>789</v>
      </c>
      <c r="D358" s="41"/>
      <c r="E358" s="41"/>
      <c r="F358" s="41" t="s">
        <v>1194</v>
      </c>
      <c r="G358" s="41" t="s">
        <v>788</v>
      </c>
      <c r="H358" s="49"/>
      <c r="I358" s="41">
        <v>0</v>
      </c>
      <c r="J358" s="41"/>
      <c r="K358" s="46">
        <v>4005875</v>
      </c>
      <c r="L358" s="46"/>
      <c r="M358" s="46">
        <v>4005875</v>
      </c>
      <c r="N358" s="44"/>
      <c r="O358" s="44" t="s">
        <v>1195</v>
      </c>
    </row>
    <row r="359" spans="1:15">
      <c r="A359" s="41">
        <f t="shared" si="5"/>
        <v>352</v>
      </c>
      <c r="B359" s="41"/>
      <c r="C359" s="41" t="s">
        <v>137</v>
      </c>
      <c r="D359" s="41"/>
      <c r="E359" s="41"/>
      <c r="F359" s="41" t="s">
        <v>854</v>
      </c>
      <c r="G359" s="41"/>
      <c r="H359" s="49"/>
      <c r="I359" s="41">
        <v>0</v>
      </c>
      <c r="J359" s="41"/>
      <c r="K359" s="46">
        <v>112000</v>
      </c>
      <c r="L359" s="46"/>
      <c r="M359" s="46">
        <v>112000</v>
      </c>
      <c r="N359" s="44"/>
      <c r="O359" s="44" t="s">
        <v>855</v>
      </c>
    </row>
    <row r="360" spans="1:15" ht="28">
      <c r="A360" s="41">
        <f t="shared" si="5"/>
        <v>353</v>
      </c>
      <c r="B360" s="41"/>
      <c r="C360" s="41" t="s">
        <v>157</v>
      </c>
      <c r="D360" s="41"/>
      <c r="E360" s="41"/>
      <c r="F360" s="41" t="s">
        <v>870</v>
      </c>
      <c r="G360" s="41"/>
      <c r="H360" s="49"/>
      <c r="I360" s="41">
        <v>0</v>
      </c>
      <c r="J360" s="41"/>
      <c r="K360" s="46">
        <v>2902500</v>
      </c>
      <c r="L360" s="46"/>
      <c r="M360" s="46">
        <v>2902500</v>
      </c>
      <c r="N360" s="44"/>
      <c r="O360" s="44" t="s">
        <v>855</v>
      </c>
    </row>
    <row r="361" spans="1:15" ht="56">
      <c r="A361" s="41">
        <f t="shared" si="5"/>
        <v>354</v>
      </c>
      <c r="B361" s="41"/>
      <c r="C361" s="41" t="s">
        <v>192</v>
      </c>
      <c r="D361" s="41"/>
      <c r="E361" s="41"/>
      <c r="F361" s="41" t="s">
        <v>874</v>
      </c>
      <c r="G361" s="41"/>
      <c r="H361" s="49"/>
      <c r="I361" s="41">
        <v>0</v>
      </c>
      <c r="J361" s="41"/>
      <c r="K361" s="46">
        <v>1759488</v>
      </c>
      <c r="L361" s="46"/>
      <c r="M361" s="46">
        <v>1759488</v>
      </c>
      <c r="N361" s="44"/>
      <c r="O361" s="44" t="s">
        <v>875</v>
      </c>
    </row>
    <row r="362" spans="1:15">
      <c r="A362" s="41">
        <f t="shared" si="5"/>
        <v>355</v>
      </c>
      <c r="B362" s="41"/>
      <c r="C362" s="41" t="s">
        <v>269</v>
      </c>
      <c r="D362" s="41"/>
      <c r="E362" s="41"/>
      <c r="F362" s="41" t="s">
        <v>881</v>
      </c>
      <c r="G362" s="41"/>
      <c r="H362" s="49"/>
      <c r="I362" s="41">
        <v>0</v>
      </c>
      <c r="J362" s="41"/>
      <c r="K362" s="46">
        <v>93000</v>
      </c>
      <c r="L362" s="46"/>
      <c r="M362" s="46">
        <v>93000</v>
      </c>
      <c r="N362" s="44"/>
      <c r="O362" s="44" t="s">
        <v>855</v>
      </c>
    </row>
    <row r="363" spans="1:15" ht="28">
      <c r="A363" s="41">
        <f t="shared" si="5"/>
        <v>356</v>
      </c>
      <c r="B363" s="45" t="s">
        <v>1214</v>
      </c>
      <c r="C363" s="41" t="s">
        <v>303</v>
      </c>
      <c r="D363" s="41"/>
      <c r="E363" s="41"/>
      <c r="F363" s="41" t="s">
        <v>899</v>
      </c>
      <c r="G363" s="41">
        <v>44747</v>
      </c>
      <c r="H363" s="49"/>
      <c r="I363" s="41">
        <v>10011530</v>
      </c>
      <c r="J363" s="41"/>
      <c r="K363" s="46">
        <v>312156</v>
      </c>
      <c r="L363" s="46"/>
      <c r="M363" s="46">
        <v>312156</v>
      </c>
      <c r="N363" s="44"/>
      <c r="O363" s="44" t="s">
        <v>875</v>
      </c>
    </row>
    <row r="364" spans="1:15">
      <c r="A364" s="41">
        <f t="shared" si="5"/>
        <v>357</v>
      </c>
      <c r="B364" s="45" t="s">
        <v>1217</v>
      </c>
      <c r="C364" s="41" t="s">
        <v>304</v>
      </c>
      <c r="D364" s="41"/>
      <c r="E364" s="41"/>
      <c r="F364" s="41" t="s">
        <v>899</v>
      </c>
      <c r="G364" s="41">
        <v>44746</v>
      </c>
      <c r="H364" s="49"/>
      <c r="I364" s="41">
        <v>10011498</v>
      </c>
      <c r="J364" s="41"/>
      <c r="K364" s="46">
        <v>431079.6</v>
      </c>
      <c r="L364" s="46"/>
      <c r="M364" s="46">
        <v>431079.6</v>
      </c>
      <c r="N364" s="44"/>
      <c r="O364" s="44" t="s">
        <v>875</v>
      </c>
    </row>
    <row r="365" spans="1:15">
      <c r="A365" s="41">
        <f t="shared" si="5"/>
        <v>358</v>
      </c>
      <c r="B365" s="45" t="s">
        <v>1214</v>
      </c>
      <c r="C365" s="41" t="s">
        <v>250</v>
      </c>
      <c r="D365" s="41"/>
      <c r="E365" s="41"/>
      <c r="F365" s="41" t="s">
        <v>899</v>
      </c>
      <c r="G365" s="41">
        <v>44746</v>
      </c>
      <c r="H365" s="49"/>
      <c r="I365" s="41">
        <v>10011502</v>
      </c>
      <c r="J365" s="41"/>
      <c r="K365" s="46">
        <v>785346.6</v>
      </c>
      <c r="L365" s="46"/>
      <c r="M365" s="46">
        <v>785346.6</v>
      </c>
      <c r="N365" s="44"/>
      <c r="O365" s="44" t="s">
        <v>875</v>
      </c>
    </row>
    <row r="366" spans="1:15">
      <c r="A366" s="41">
        <f t="shared" si="5"/>
        <v>359</v>
      </c>
      <c r="B366" s="45" t="s">
        <v>1214</v>
      </c>
      <c r="C366" s="41" t="s">
        <v>308</v>
      </c>
      <c r="D366" s="41"/>
      <c r="E366" s="41"/>
      <c r="F366" s="41" t="s">
        <v>902</v>
      </c>
      <c r="G366" s="41">
        <v>45048</v>
      </c>
      <c r="H366" s="49"/>
      <c r="I366" s="41" t="s">
        <v>903</v>
      </c>
      <c r="J366" s="41"/>
      <c r="K366" s="46">
        <v>241000</v>
      </c>
      <c r="L366" s="46"/>
      <c r="M366" s="46">
        <v>241000</v>
      </c>
      <c r="N366" s="44"/>
      <c r="O366" s="44" t="s">
        <v>875</v>
      </c>
    </row>
    <row r="367" spans="1:15">
      <c r="A367" s="41">
        <f t="shared" si="5"/>
        <v>360</v>
      </c>
      <c r="B367" s="41"/>
      <c r="C367" s="41" t="s">
        <v>326</v>
      </c>
      <c r="D367" s="41"/>
      <c r="E367" s="41"/>
      <c r="F367" s="41" t="s">
        <v>909</v>
      </c>
      <c r="G367" s="41"/>
      <c r="H367" s="49"/>
      <c r="I367" s="41">
        <v>0</v>
      </c>
      <c r="J367" s="41"/>
      <c r="K367" s="46">
        <v>345000</v>
      </c>
      <c r="L367" s="46"/>
      <c r="M367" s="46">
        <v>345000</v>
      </c>
      <c r="N367" s="44"/>
      <c r="O367" s="44" t="s">
        <v>875</v>
      </c>
    </row>
    <row r="368" spans="1:15">
      <c r="A368" s="41">
        <f t="shared" si="5"/>
        <v>361</v>
      </c>
      <c r="B368" s="41"/>
      <c r="C368" s="41" t="s">
        <v>157</v>
      </c>
      <c r="D368" s="41"/>
      <c r="E368" s="41"/>
      <c r="F368" s="41" t="s">
        <v>975</v>
      </c>
      <c r="G368" s="41"/>
      <c r="H368" s="49"/>
      <c r="I368" s="41">
        <v>0</v>
      </c>
      <c r="J368" s="41"/>
      <c r="K368" s="46">
        <v>540000</v>
      </c>
      <c r="L368" s="46"/>
      <c r="M368" s="46">
        <v>540000</v>
      </c>
      <c r="N368" s="44"/>
      <c r="O368" s="44" t="s">
        <v>855</v>
      </c>
    </row>
    <row r="369" spans="1:15">
      <c r="A369" s="41">
        <f t="shared" si="5"/>
        <v>362</v>
      </c>
      <c r="B369" s="41"/>
      <c r="C369" s="41" t="s">
        <v>269</v>
      </c>
      <c r="D369" s="41"/>
      <c r="E369" s="41"/>
      <c r="F369" s="41" t="s">
        <v>1045</v>
      </c>
      <c r="G369" s="41"/>
      <c r="H369" s="49"/>
      <c r="I369" s="41">
        <v>0</v>
      </c>
      <c r="J369" s="41"/>
      <c r="K369" s="46">
        <v>1344300</v>
      </c>
      <c r="L369" s="46"/>
      <c r="M369" s="46">
        <v>1344300</v>
      </c>
      <c r="N369" s="44"/>
      <c r="O369" s="44" t="s">
        <v>855</v>
      </c>
    </row>
    <row r="370" spans="1:15" ht="28">
      <c r="A370" s="41">
        <f t="shared" si="5"/>
        <v>363</v>
      </c>
      <c r="B370" s="41"/>
      <c r="C370" s="41" t="s">
        <v>269</v>
      </c>
      <c r="D370" s="41"/>
      <c r="E370" s="41"/>
      <c r="F370" s="41" t="s">
        <v>1046</v>
      </c>
      <c r="G370" s="41"/>
      <c r="H370" s="49"/>
      <c r="I370" s="41">
        <v>0</v>
      </c>
      <c r="J370" s="41"/>
      <c r="K370" s="46">
        <v>385120</v>
      </c>
      <c r="L370" s="46"/>
      <c r="M370" s="46">
        <v>385120</v>
      </c>
      <c r="N370" s="44"/>
      <c r="O370" s="44" t="s">
        <v>855</v>
      </c>
    </row>
    <row r="371" spans="1:15" ht="28">
      <c r="A371" s="41">
        <f t="shared" si="5"/>
        <v>364</v>
      </c>
      <c r="B371" s="41"/>
      <c r="C371" s="41" t="s">
        <v>269</v>
      </c>
      <c r="D371" s="41"/>
      <c r="E371" s="41"/>
      <c r="F371" s="41" t="s">
        <v>1047</v>
      </c>
      <c r="G371" s="41"/>
      <c r="H371" s="49"/>
      <c r="I371" s="41">
        <v>0</v>
      </c>
      <c r="J371" s="41"/>
      <c r="K371" s="46">
        <v>900000</v>
      </c>
      <c r="L371" s="46"/>
      <c r="M371" s="46">
        <v>900000</v>
      </c>
      <c r="N371" s="44"/>
      <c r="O371" s="44" t="s">
        <v>855</v>
      </c>
    </row>
    <row r="372" spans="1:15" ht="28">
      <c r="A372" s="41">
        <f t="shared" si="5"/>
        <v>365</v>
      </c>
      <c r="B372" s="41"/>
      <c r="C372" s="41" t="s">
        <v>269</v>
      </c>
      <c r="D372" s="41"/>
      <c r="E372" s="41"/>
      <c r="F372" s="41" t="s">
        <v>1048</v>
      </c>
      <c r="G372" s="41"/>
      <c r="H372" s="49"/>
      <c r="I372" s="41">
        <v>0</v>
      </c>
      <c r="J372" s="41"/>
      <c r="K372" s="46">
        <v>570000</v>
      </c>
      <c r="L372" s="46"/>
      <c r="M372" s="46">
        <v>570000</v>
      </c>
      <c r="N372" s="44"/>
      <c r="O372" s="44" t="s">
        <v>855</v>
      </c>
    </row>
    <row r="373" spans="1:15" ht="28">
      <c r="A373" s="41">
        <f t="shared" si="5"/>
        <v>366</v>
      </c>
      <c r="B373" s="41"/>
      <c r="C373" s="41" t="s">
        <v>269</v>
      </c>
      <c r="D373" s="41"/>
      <c r="E373" s="41"/>
      <c r="F373" s="41" t="s">
        <v>1049</v>
      </c>
      <c r="G373" s="41"/>
      <c r="H373" s="49"/>
      <c r="I373" s="41">
        <v>0</v>
      </c>
      <c r="J373" s="41"/>
      <c r="K373" s="46">
        <v>11800</v>
      </c>
      <c r="L373" s="46"/>
      <c r="M373" s="46">
        <v>11800</v>
      </c>
      <c r="N373" s="44"/>
      <c r="O373" s="44" t="s">
        <v>855</v>
      </c>
    </row>
    <row r="374" spans="1:15" ht="28">
      <c r="A374" s="41">
        <f t="shared" si="5"/>
        <v>367</v>
      </c>
      <c r="B374" s="41"/>
      <c r="C374" s="41" t="s">
        <v>269</v>
      </c>
      <c r="D374" s="41"/>
      <c r="E374" s="41"/>
      <c r="F374" s="41" t="s">
        <v>1049</v>
      </c>
      <c r="G374" s="41"/>
      <c r="H374" s="49"/>
      <c r="I374" s="41">
        <v>0</v>
      </c>
      <c r="J374" s="41"/>
      <c r="K374" s="46">
        <v>64148</v>
      </c>
      <c r="L374" s="46"/>
      <c r="M374" s="46">
        <v>64148</v>
      </c>
      <c r="N374" s="44"/>
      <c r="O374" s="44" t="s">
        <v>855</v>
      </c>
    </row>
    <row r="375" spans="1:15" ht="28">
      <c r="A375" s="41">
        <f t="shared" si="5"/>
        <v>368</v>
      </c>
      <c r="B375" s="41"/>
      <c r="C375" s="41" t="s">
        <v>269</v>
      </c>
      <c r="D375" s="41"/>
      <c r="E375" s="41"/>
      <c r="F375" s="41" t="s">
        <v>1050</v>
      </c>
      <c r="G375" s="41"/>
      <c r="H375" s="49"/>
      <c r="I375" s="41">
        <v>0</v>
      </c>
      <c r="J375" s="41"/>
      <c r="K375" s="46">
        <v>8000</v>
      </c>
      <c r="L375" s="46"/>
      <c r="M375" s="46">
        <v>8000</v>
      </c>
      <c r="N375" s="44"/>
      <c r="O375" s="44" t="s">
        <v>855</v>
      </c>
    </row>
    <row r="376" spans="1:15" ht="28">
      <c r="A376" s="41">
        <f t="shared" si="5"/>
        <v>369</v>
      </c>
      <c r="B376" s="41"/>
      <c r="C376" s="41" t="s">
        <v>269</v>
      </c>
      <c r="D376" s="41"/>
      <c r="E376" s="41"/>
      <c r="F376" s="41" t="s">
        <v>1051</v>
      </c>
      <c r="G376" s="41"/>
      <c r="H376" s="49"/>
      <c r="I376" s="41">
        <v>0</v>
      </c>
      <c r="J376" s="41"/>
      <c r="K376" s="46">
        <v>975500</v>
      </c>
      <c r="L376" s="46"/>
      <c r="M376" s="46">
        <v>975500</v>
      </c>
      <c r="N376" s="44"/>
      <c r="O376" s="44" t="s">
        <v>855</v>
      </c>
    </row>
    <row r="377" spans="1:15" ht="28">
      <c r="A377" s="41">
        <f t="shared" si="5"/>
        <v>370</v>
      </c>
      <c r="B377" s="41"/>
      <c r="C377" s="41" t="s">
        <v>269</v>
      </c>
      <c r="D377" s="41"/>
      <c r="E377" s="41"/>
      <c r="F377" s="41" t="s">
        <v>1052</v>
      </c>
      <c r="G377" s="41"/>
      <c r="H377" s="49"/>
      <c r="I377" s="41">
        <v>0</v>
      </c>
      <c r="J377" s="41"/>
      <c r="K377" s="46">
        <v>28100</v>
      </c>
      <c r="L377" s="46"/>
      <c r="M377" s="46">
        <v>28100</v>
      </c>
      <c r="N377" s="44"/>
      <c r="O377" s="44" t="s">
        <v>855</v>
      </c>
    </row>
    <row r="378" spans="1:15" ht="28">
      <c r="A378" s="41">
        <f t="shared" si="5"/>
        <v>371</v>
      </c>
      <c r="B378" s="41"/>
      <c r="C378" s="41" t="s">
        <v>269</v>
      </c>
      <c r="D378" s="41"/>
      <c r="E378" s="41"/>
      <c r="F378" s="41" t="s">
        <v>1052</v>
      </c>
      <c r="G378" s="41"/>
      <c r="H378" s="49"/>
      <c r="I378" s="41">
        <v>0</v>
      </c>
      <c r="J378" s="41"/>
      <c r="K378" s="46">
        <v>73000</v>
      </c>
      <c r="L378" s="46"/>
      <c r="M378" s="46">
        <v>73000</v>
      </c>
      <c r="N378" s="44"/>
      <c r="O378" s="44" t="s">
        <v>855</v>
      </c>
    </row>
    <row r="379" spans="1:15" ht="28">
      <c r="A379" s="41">
        <f t="shared" si="5"/>
        <v>372</v>
      </c>
      <c r="B379" s="41"/>
      <c r="C379" s="41" t="s">
        <v>635</v>
      </c>
      <c r="D379" s="41"/>
      <c r="E379" s="41"/>
      <c r="F379" s="41" t="s">
        <v>1059</v>
      </c>
      <c r="G379" s="41"/>
      <c r="H379" s="49"/>
      <c r="I379" s="41">
        <v>0</v>
      </c>
      <c r="J379" s="41"/>
      <c r="K379" s="46">
        <v>3391840</v>
      </c>
      <c r="L379" s="46"/>
      <c r="M379" s="46">
        <v>3391840</v>
      </c>
      <c r="N379" s="44"/>
      <c r="O379" s="44" t="s">
        <v>855</v>
      </c>
    </row>
    <row r="380" spans="1:15">
      <c r="A380" s="41">
        <f t="shared" si="5"/>
        <v>373</v>
      </c>
      <c r="B380" s="41"/>
      <c r="C380" s="41" t="s">
        <v>778</v>
      </c>
      <c r="D380" s="41"/>
      <c r="E380" s="41"/>
      <c r="F380" s="41" t="s">
        <v>1186</v>
      </c>
      <c r="G380" s="41"/>
      <c r="H380" s="49"/>
      <c r="I380" s="41">
        <v>0</v>
      </c>
      <c r="J380" s="41"/>
      <c r="K380" s="46">
        <v>948000</v>
      </c>
      <c r="L380" s="46"/>
      <c r="M380" s="46">
        <v>948000</v>
      </c>
      <c r="N380" s="44"/>
      <c r="O380" s="44" t="s">
        <v>855</v>
      </c>
    </row>
    <row r="381" spans="1:15" ht="42">
      <c r="A381" s="41">
        <f t="shared" si="5"/>
        <v>374</v>
      </c>
      <c r="B381" s="45" t="s">
        <v>1214</v>
      </c>
      <c r="C381" s="41" t="s">
        <v>120</v>
      </c>
      <c r="D381" s="41"/>
      <c r="E381" s="41"/>
      <c r="F381" s="41" t="s">
        <v>827</v>
      </c>
      <c r="G381" s="41">
        <v>44900</v>
      </c>
      <c r="H381" s="49"/>
      <c r="I381" s="41">
        <v>80118757</v>
      </c>
      <c r="J381" s="41"/>
      <c r="K381" s="46">
        <v>88160</v>
      </c>
      <c r="L381" s="46"/>
      <c r="M381" s="46">
        <v>88160</v>
      </c>
      <c r="N381" s="44"/>
      <c r="O381" s="44" t="s">
        <v>828</v>
      </c>
    </row>
    <row r="382" spans="1:15" ht="28">
      <c r="A382" s="41">
        <f t="shared" si="5"/>
        <v>375</v>
      </c>
      <c r="B382" s="45" t="s">
        <v>1216</v>
      </c>
      <c r="C382" s="41" t="s">
        <v>121</v>
      </c>
      <c r="D382" s="41"/>
      <c r="E382" s="41"/>
      <c r="F382" s="41" t="s">
        <v>827</v>
      </c>
      <c r="G382" s="41">
        <v>44971</v>
      </c>
      <c r="H382" s="49"/>
      <c r="I382" s="41">
        <v>1000250</v>
      </c>
      <c r="J382" s="41"/>
      <c r="K382" s="46">
        <v>320508</v>
      </c>
      <c r="L382" s="46"/>
      <c r="M382" s="46">
        <v>320508</v>
      </c>
      <c r="N382" s="44"/>
      <c r="O382" s="44" t="s">
        <v>828</v>
      </c>
    </row>
    <row r="383" spans="1:15" ht="28">
      <c r="A383" s="41">
        <f t="shared" si="5"/>
        <v>376</v>
      </c>
      <c r="B383" s="45" t="s">
        <v>1214</v>
      </c>
      <c r="C383" s="41" t="s">
        <v>297</v>
      </c>
      <c r="D383" s="41"/>
      <c r="E383" s="41"/>
      <c r="F383" s="41" t="s">
        <v>893</v>
      </c>
      <c r="G383" s="41">
        <v>45087</v>
      </c>
      <c r="H383" s="49"/>
      <c r="I383" s="41" t="s">
        <v>894</v>
      </c>
      <c r="J383" s="41"/>
      <c r="K383" s="46">
        <v>360000</v>
      </c>
      <c r="L383" s="46"/>
      <c r="M383" s="46">
        <v>360000</v>
      </c>
      <c r="N383" s="44"/>
      <c r="O383" s="44" t="s">
        <v>828</v>
      </c>
    </row>
    <row r="384" spans="1:15">
      <c r="A384" s="41">
        <f t="shared" si="5"/>
        <v>377</v>
      </c>
      <c r="B384" s="45" t="s">
        <v>1214</v>
      </c>
      <c r="C384" s="41" t="s">
        <v>232</v>
      </c>
      <c r="D384" s="41"/>
      <c r="E384" s="41"/>
      <c r="F384" s="41" t="s">
        <v>933</v>
      </c>
      <c r="G384" s="41">
        <v>44747</v>
      </c>
      <c r="H384" s="49"/>
      <c r="I384" s="41">
        <v>10011550</v>
      </c>
      <c r="J384" s="41"/>
      <c r="K384" s="46">
        <v>179652</v>
      </c>
      <c r="L384" s="46"/>
      <c r="M384" s="46">
        <v>179652</v>
      </c>
      <c r="N384" s="44"/>
      <c r="O384" s="44" t="s">
        <v>828</v>
      </c>
    </row>
    <row r="385" spans="1:15">
      <c r="A385" s="41">
        <f t="shared" si="5"/>
        <v>378</v>
      </c>
      <c r="B385" s="45" t="s">
        <v>1212</v>
      </c>
      <c r="C385" s="41" t="s">
        <v>362</v>
      </c>
      <c r="D385" s="41"/>
      <c r="E385" s="41"/>
      <c r="F385" s="41" t="s">
        <v>934</v>
      </c>
      <c r="G385" s="41">
        <v>45264</v>
      </c>
      <c r="H385" s="49"/>
      <c r="I385" s="41" t="s">
        <v>935</v>
      </c>
      <c r="J385" s="41"/>
      <c r="K385" s="46">
        <v>51270</v>
      </c>
      <c r="L385" s="46"/>
      <c r="M385" s="46">
        <v>51270</v>
      </c>
      <c r="N385" s="44"/>
      <c r="O385" s="44" t="s">
        <v>828</v>
      </c>
    </row>
    <row r="386" spans="1:15" ht="28">
      <c r="A386" s="41">
        <f t="shared" si="5"/>
        <v>379</v>
      </c>
      <c r="B386" s="41" t="s">
        <v>1215</v>
      </c>
      <c r="C386" s="41" t="s">
        <v>527</v>
      </c>
      <c r="D386" s="41"/>
      <c r="E386" s="41"/>
      <c r="F386" s="41" t="s">
        <v>976</v>
      </c>
      <c r="G386" s="41" t="s">
        <v>526</v>
      </c>
      <c r="H386" s="49"/>
      <c r="I386" s="41" t="s">
        <v>977</v>
      </c>
      <c r="J386" s="41"/>
      <c r="K386" s="46">
        <v>363000</v>
      </c>
      <c r="L386" s="46"/>
      <c r="M386" s="46">
        <v>363000</v>
      </c>
      <c r="N386" s="44"/>
      <c r="O386" s="44" t="s">
        <v>828</v>
      </c>
    </row>
    <row r="387" spans="1:15">
      <c r="A387" s="41">
        <f t="shared" si="5"/>
        <v>380</v>
      </c>
      <c r="B387" s="41"/>
      <c r="C387" s="41" t="s">
        <v>657</v>
      </c>
      <c r="D387" s="41"/>
      <c r="E387" s="41"/>
      <c r="F387" s="41" t="s">
        <v>1068</v>
      </c>
      <c r="G387" s="41"/>
      <c r="H387" s="49"/>
      <c r="I387" s="41">
        <v>0</v>
      </c>
      <c r="J387" s="41"/>
      <c r="K387" s="46">
        <v>294131</v>
      </c>
      <c r="L387" s="46"/>
      <c r="M387" s="46">
        <v>294131</v>
      </c>
      <c r="N387" s="44"/>
      <c r="O387" s="44" t="s">
        <v>828</v>
      </c>
    </row>
    <row r="388" spans="1:15" ht="28">
      <c r="A388" s="41">
        <f t="shared" si="5"/>
        <v>381</v>
      </c>
      <c r="B388" s="45" t="s">
        <v>1216</v>
      </c>
      <c r="C388" s="41" t="s">
        <v>798</v>
      </c>
      <c r="D388" s="41"/>
      <c r="E388" s="41"/>
      <c r="F388" s="41" t="s">
        <v>1202</v>
      </c>
      <c r="G388" s="41">
        <v>44869</v>
      </c>
      <c r="H388" s="49"/>
      <c r="I388" s="41">
        <v>0</v>
      </c>
      <c r="J388" s="41"/>
      <c r="K388" s="46">
        <v>123000</v>
      </c>
      <c r="L388" s="46"/>
      <c r="M388" s="46">
        <v>123000</v>
      </c>
      <c r="N388" s="44"/>
      <c r="O388" s="44" t="s">
        <v>828</v>
      </c>
    </row>
    <row r="389" spans="1:15" ht="28">
      <c r="A389" s="41">
        <f t="shared" si="5"/>
        <v>382</v>
      </c>
      <c r="B389" s="45" t="s">
        <v>1214</v>
      </c>
      <c r="C389" s="41" t="s">
        <v>799</v>
      </c>
      <c r="D389" s="41"/>
      <c r="E389" s="41"/>
      <c r="F389" s="41" t="s">
        <v>1202</v>
      </c>
      <c r="G389" s="41">
        <v>44883</v>
      </c>
      <c r="H389" s="49"/>
      <c r="I389" s="41" t="s">
        <v>1203</v>
      </c>
      <c r="J389" s="41"/>
      <c r="K389" s="46">
        <v>214600</v>
      </c>
      <c r="L389" s="46"/>
      <c r="M389" s="46">
        <v>214600</v>
      </c>
      <c r="N389" s="44"/>
      <c r="O389" s="44" t="s">
        <v>828</v>
      </c>
    </row>
    <row r="390" spans="1:15">
      <c r="A390" s="41">
        <f t="shared" si="5"/>
        <v>383</v>
      </c>
      <c r="B390" s="41"/>
      <c r="C390" s="41" t="s">
        <v>286</v>
      </c>
      <c r="D390" s="41"/>
      <c r="E390" s="41"/>
      <c r="F390" s="41" t="s">
        <v>886</v>
      </c>
      <c r="G390" s="41" t="s">
        <v>285</v>
      </c>
      <c r="H390" s="49"/>
      <c r="I390" s="41">
        <v>0</v>
      </c>
      <c r="J390" s="41"/>
      <c r="K390" s="46">
        <v>9999999.9960869774</v>
      </c>
      <c r="L390" s="46"/>
      <c r="M390" s="46">
        <v>9999999.9960869774</v>
      </c>
      <c r="N390" s="44"/>
      <c r="O390" s="44" t="s">
        <v>887</v>
      </c>
    </row>
    <row r="391" spans="1:15">
      <c r="A391" s="41">
        <f t="shared" si="5"/>
        <v>384</v>
      </c>
      <c r="B391" s="41"/>
      <c r="C391" s="41" t="s">
        <v>414</v>
      </c>
      <c r="D391" s="41"/>
      <c r="E391" s="41"/>
      <c r="F391" s="41" t="s">
        <v>953</v>
      </c>
      <c r="G391" s="41" t="s">
        <v>413</v>
      </c>
      <c r="H391" s="49"/>
      <c r="I391" s="41">
        <v>0</v>
      </c>
      <c r="J391" s="41"/>
      <c r="K391" s="46">
        <v>60720</v>
      </c>
      <c r="L391" s="46"/>
      <c r="M391" s="46">
        <v>60720</v>
      </c>
      <c r="N391" s="44"/>
      <c r="O391" s="44" t="s">
        <v>887</v>
      </c>
    </row>
    <row r="392" spans="1:15">
      <c r="A392" s="41">
        <f t="shared" si="5"/>
        <v>385</v>
      </c>
      <c r="B392" s="41"/>
      <c r="C392" s="41" t="s">
        <v>632</v>
      </c>
      <c r="D392" s="41"/>
      <c r="E392" s="41"/>
      <c r="F392" s="41" t="s">
        <v>1058</v>
      </c>
      <c r="G392" s="41"/>
      <c r="H392" s="49"/>
      <c r="I392" s="41">
        <v>0</v>
      </c>
      <c r="J392" s="41"/>
      <c r="K392" s="46">
        <v>90000</v>
      </c>
      <c r="L392" s="46"/>
      <c r="M392" s="46">
        <v>90000</v>
      </c>
      <c r="N392" s="44"/>
      <c r="O392" s="44" t="s">
        <v>887</v>
      </c>
    </row>
    <row r="393" spans="1:15">
      <c r="A393" s="41">
        <f t="shared" si="5"/>
        <v>386</v>
      </c>
      <c r="B393" s="41"/>
      <c r="C393" s="41" t="s">
        <v>634</v>
      </c>
      <c r="D393" s="41"/>
      <c r="E393" s="41"/>
      <c r="F393" s="41" t="s">
        <v>1058</v>
      </c>
      <c r="G393" s="41" t="s">
        <v>633</v>
      </c>
      <c r="H393" s="49"/>
      <c r="I393" s="41">
        <v>0</v>
      </c>
      <c r="J393" s="41"/>
      <c r="K393" s="46">
        <v>108041</v>
      </c>
      <c r="L393" s="46"/>
      <c r="M393" s="46">
        <v>108041</v>
      </c>
      <c r="N393" s="44"/>
      <c r="O393" s="44" t="s">
        <v>887</v>
      </c>
    </row>
    <row r="394" spans="1:15">
      <c r="A394" s="41">
        <f t="shared" ref="A394:A402" si="6">A393+1</f>
        <v>387</v>
      </c>
      <c r="B394" s="41"/>
      <c r="C394" s="41" t="s">
        <v>785</v>
      </c>
      <c r="D394" s="41"/>
      <c r="E394" s="41"/>
      <c r="F394" s="41" t="s">
        <v>1191</v>
      </c>
      <c r="G394" s="41" t="s">
        <v>784</v>
      </c>
      <c r="H394" s="49"/>
      <c r="I394" s="41">
        <v>0</v>
      </c>
      <c r="J394" s="41"/>
      <c r="K394" s="46">
        <v>320508</v>
      </c>
      <c r="L394" s="46"/>
      <c r="M394" s="46">
        <v>320508</v>
      </c>
      <c r="N394" s="44"/>
      <c r="O394" s="44" t="s">
        <v>887</v>
      </c>
    </row>
    <row r="395" spans="1:15" ht="42">
      <c r="A395" s="41">
        <f t="shared" si="6"/>
        <v>388</v>
      </c>
      <c r="B395" s="41"/>
      <c r="C395" s="41" t="s">
        <v>321</v>
      </c>
      <c r="D395" s="41"/>
      <c r="E395" s="41"/>
      <c r="F395" s="41" t="s">
        <v>905</v>
      </c>
      <c r="G395" s="41">
        <v>0</v>
      </c>
      <c r="H395" s="45"/>
      <c r="I395" s="41">
        <v>0</v>
      </c>
      <c r="J395" s="41"/>
      <c r="K395" s="46">
        <v>23417402</v>
      </c>
      <c r="L395" s="46"/>
      <c r="M395" s="46">
        <v>23417402</v>
      </c>
      <c r="N395" s="44"/>
      <c r="O395" s="44" t="s">
        <v>906</v>
      </c>
    </row>
    <row r="396" spans="1:15">
      <c r="A396" s="41">
        <f t="shared" si="6"/>
        <v>389</v>
      </c>
      <c r="B396" s="45" t="s">
        <v>1214</v>
      </c>
      <c r="C396" s="41" t="s">
        <v>348</v>
      </c>
      <c r="D396" s="41"/>
      <c r="E396" s="41"/>
      <c r="F396" s="41" t="s">
        <v>924</v>
      </c>
      <c r="G396" s="41" t="s">
        <v>925</v>
      </c>
      <c r="H396" s="45">
        <v>45097</v>
      </c>
      <c r="I396" s="41">
        <v>0</v>
      </c>
      <c r="J396" s="41"/>
      <c r="K396" s="46">
        <v>415373</v>
      </c>
      <c r="L396" s="46"/>
      <c r="M396" s="46">
        <v>415373</v>
      </c>
      <c r="N396" s="44"/>
      <c r="O396" s="44" t="s">
        <v>906</v>
      </c>
    </row>
    <row r="397" spans="1:15" ht="28">
      <c r="A397" s="41">
        <f t="shared" si="6"/>
        <v>390</v>
      </c>
      <c r="B397" s="41" t="s">
        <v>116</v>
      </c>
      <c r="C397" s="41" t="s">
        <v>154</v>
      </c>
      <c r="D397" s="41"/>
      <c r="E397" s="41"/>
      <c r="F397" s="41" t="s">
        <v>1017</v>
      </c>
      <c r="G397" s="41">
        <v>0</v>
      </c>
      <c r="H397" s="45" t="s">
        <v>569</v>
      </c>
      <c r="I397" s="41">
        <v>6240</v>
      </c>
      <c r="J397" s="41"/>
      <c r="K397" s="46">
        <v>240000</v>
      </c>
      <c r="L397" s="46"/>
      <c r="M397" s="46">
        <v>240000</v>
      </c>
      <c r="N397" s="44"/>
      <c r="O397" s="44" t="s">
        <v>906</v>
      </c>
    </row>
    <row r="398" spans="1:15" ht="28">
      <c r="A398" s="41">
        <f t="shared" si="6"/>
        <v>391</v>
      </c>
      <c r="B398" s="41" t="s">
        <v>116</v>
      </c>
      <c r="C398" s="41" t="s">
        <v>154</v>
      </c>
      <c r="D398" s="41"/>
      <c r="E398" s="41"/>
      <c r="F398" s="41" t="s">
        <v>1017</v>
      </c>
      <c r="G398" s="41">
        <v>0</v>
      </c>
      <c r="H398" s="45" t="s">
        <v>570</v>
      </c>
      <c r="I398" s="41">
        <v>6239</v>
      </c>
      <c r="J398" s="41"/>
      <c r="K398" s="46">
        <v>600000</v>
      </c>
      <c r="L398" s="46"/>
      <c r="M398" s="46">
        <v>600000</v>
      </c>
      <c r="N398" s="44"/>
      <c r="O398" s="44" t="s">
        <v>906</v>
      </c>
    </row>
    <row r="399" spans="1:15" ht="28">
      <c r="A399" s="41">
        <f t="shared" si="6"/>
        <v>392</v>
      </c>
      <c r="B399" s="41" t="s">
        <v>528</v>
      </c>
      <c r="C399" s="41" t="s">
        <v>572</v>
      </c>
      <c r="D399" s="41"/>
      <c r="E399" s="41"/>
      <c r="F399" s="41" t="s">
        <v>1017</v>
      </c>
      <c r="G399" s="41">
        <v>0</v>
      </c>
      <c r="H399" s="45" t="s">
        <v>571</v>
      </c>
      <c r="I399" s="41">
        <v>407</v>
      </c>
      <c r="J399" s="41"/>
      <c r="K399" s="46">
        <v>1330000</v>
      </c>
      <c r="L399" s="46"/>
      <c r="M399" s="46">
        <v>1330000</v>
      </c>
      <c r="N399" s="44"/>
      <c r="O399" s="44" t="s">
        <v>906</v>
      </c>
    </row>
    <row r="400" spans="1:15" ht="28">
      <c r="A400" s="41">
        <f t="shared" si="6"/>
        <v>393</v>
      </c>
      <c r="B400" s="45" t="s">
        <v>1212</v>
      </c>
      <c r="C400" s="41" t="s">
        <v>673</v>
      </c>
      <c r="D400" s="41"/>
      <c r="E400" s="41"/>
      <c r="F400" s="41" t="s">
        <v>1080</v>
      </c>
      <c r="G400" s="41">
        <v>0</v>
      </c>
      <c r="H400" s="45">
        <v>45149</v>
      </c>
      <c r="I400" s="41">
        <v>3122854</v>
      </c>
      <c r="J400" s="41"/>
      <c r="K400" s="46">
        <v>396400</v>
      </c>
      <c r="L400" s="46"/>
      <c r="M400" s="46">
        <v>396400</v>
      </c>
      <c r="N400" s="44"/>
      <c r="O400" s="44" t="s">
        <v>906</v>
      </c>
    </row>
    <row r="401" spans="1:15" ht="28">
      <c r="A401" s="41">
        <f t="shared" si="6"/>
        <v>394</v>
      </c>
      <c r="B401" s="45" t="s">
        <v>1212</v>
      </c>
      <c r="C401" s="41" t="s">
        <v>692</v>
      </c>
      <c r="D401" s="41"/>
      <c r="E401" s="41"/>
      <c r="F401" s="41" t="s">
        <v>1097</v>
      </c>
      <c r="G401" s="41">
        <v>0</v>
      </c>
      <c r="H401" s="45">
        <v>45473</v>
      </c>
      <c r="I401" s="41" t="s">
        <v>1098</v>
      </c>
      <c r="J401" s="41"/>
      <c r="K401" s="46">
        <v>569508</v>
      </c>
      <c r="L401" s="46"/>
      <c r="M401" s="46">
        <v>569508</v>
      </c>
      <c r="N401" s="44"/>
      <c r="O401" s="44" t="s">
        <v>906</v>
      </c>
    </row>
    <row r="402" spans="1:15" ht="28">
      <c r="A402" s="41">
        <f t="shared" si="6"/>
        <v>395</v>
      </c>
      <c r="B402" s="45" t="s">
        <v>1212</v>
      </c>
      <c r="C402" s="41" t="s">
        <v>693</v>
      </c>
      <c r="D402" s="41"/>
      <c r="E402" s="41"/>
      <c r="F402" s="41" t="s">
        <v>1097</v>
      </c>
      <c r="G402" s="41">
        <v>0</v>
      </c>
      <c r="H402" s="45">
        <v>45473</v>
      </c>
      <c r="I402" s="41" t="s">
        <v>1098</v>
      </c>
      <c r="J402" s="41"/>
      <c r="K402" s="46">
        <v>2352000</v>
      </c>
      <c r="L402" s="46"/>
      <c r="M402" s="46">
        <v>2352000</v>
      </c>
      <c r="N402" s="44"/>
      <c r="O402" s="44" t="s">
        <v>906</v>
      </c>
    </row>
    <row r="403" spans="1:15" ht="15">
      <c r="A403" s="27" t="s">
        <v>35</v>
      </c>
      <c r="B403" s="27"/>
      <c r="C403" s="27"/>
      <c r="D403" s="27"/>
      <c r="E403" s="27"/>
      <c r="F403" s="27"/>
      <c r="G403" s="27"/>
      <c r="H403" s="27"/>
      <c r="I403" s="27"/>
      <c r="J403" s="27"/>
      <c r="K403" s="47">
        <f>SUM(K8:K402)</f>
        <v>572928907.31731498</v>
      </c>
      <c r="L403" s="47">
        <f t="shared" ref="L403:M403" si="7">SUM(L8:L402)</f>
        <v>0</v>
      </c>
      <c r="M403" s="47">
        <f t="shared" si="7"/>
        <v>572928907.31731498</v>
      </c>
      <c r="N403" s="27"/>
    </row>
    <row r="404" spans="1:15">
      <c r="A404" s="31"/>
      <c r="B404" s="31"/>
    </row>
    <row r="407" spans="1:15">
      <c r="C407" s="23" t="s">
        <v>36</v>
      </c>
    </row>
    <row r="409" spans="1:15">
      <c r="C409" s="18" t="s">
        <v>37</v>
      </c>
      <c r="D409" s="18"/>
      <c r="E409" s="18"/>
      <c r="F409" s="18"/>
      <c r="G409" s="18"/>
      <c r="H409" s="18"/>
      <c r="I409" s="18"/>
      <c r="J409" s="18"/>
      <c r="K409" s="18"/>
      <c r="L409" s="15"/>
      <c r="M409" s="15"/>
      <c r="N409" s="15"/>
    </row>
    <row r="410" spans="1:15">
      <c r="C410" s="16" t="s">
        <v>38</v>
      </c>
      <c r="D410" s="16"/>
      <c r="E410" s="16"/>
      <c r="F410" s="16"/>
      <c r="G410" s="16"/>
      <c r="H410" s="24"/>
      <c r="I410" s="24"/>
      <c r="J410" s="24"/>
      <c r="K410" s="24"/>
      <c r="L410" s="24"/>
      <c r="M410" s="17"/>
      <c r="N410" s="17"/>
    </row>
    <row r="411" spans="1:15">
      <c r="C411" s="24"/>
      <c r="D411" s="24"/>
      <c r="E411" s="24"/>
      <c r="F411" s="24"/>
      <c r="G411" s="24"/>
      <c r="H411" s="24"/>
      <c r="I411" s="24"/>
      <c r="J411" s="24"/>
      <c r="K411" s="24"/>
      <c r="L411" s="24"/>
      <c r="M411" s="17"/>
      <c r="N411" s="17"/>
    </row>
    <row r="412" spans="1:15">
      <c r="C412" s="18" t="s">
        <v>39</v>
      </c>
      <c r="D412" s="18"/>
      <c r="E412" s="18"/>
      <c r="F412" s="18"/>
      <c r="G412" s="18"/>
      <c r="H412" s="18"/>
      <c r="I412" s="18"/>
      <c r="J412" s="18"/>
      <c r="K412" s="24"/>
      <c r="L412" s="24"/>
      <c r="M412" s="17"/>
      <c r="N412" s="17"/>
    </row>
    <row r="413" spans="1:15">
      <c r="C413" s="17"/>
      <c r="D413" s="17"/>
      <c r="E413" s="17"/>
      <c r="F413" s="17"/>
      <c r="G413" s="17"/>
      <c r="H413" s="17"/>
      <c r="I413" s="17"/>
      <c r="J413" s="17"/>
      <c r="K413" s="17"/>
      <c r="L413" s="17"/>
      <c r="M413" s="17"/>
      <c r="N413" s="17"/>
    </row>
    <row r="414" spans="1:15">
      <c r="C414" s="17"/>
      <c r="D414" s="17"/>
      <c r="E414" s="17"/>
      <c r="F414" s="17"/>
      <c r="G414" s="17"/>
      <c r="H414" s="17"/>
      <c r="I414" s="17"/>
      <c r="J414" s="17"/>
      <c r="K414" s="17"/>
      <c r="L414" s="17"/>
      <c r="M414" s="17"/>
      <c r="N414" s="17"/>
    </row>
    <row r="415" spans="1:15">
      <c r="C415" s="15" t="s">
        <v>40</v>
      </c>
      <c r="D415" s="15"/>
      <c r="E415" s="15"/>
      <c r="F415" s="15"/>
      <c r="G415" s="15"/>
      <c r="H415" s="15"/>
      <c r="I415" s="15"/>
      <c r="J415" s="15"/>
      <c r="K415" s="15"/>
      <c r="L415" s="15"/>
      <c r="M415" s="15"/>
      <c r="N415" s="15"/>
    </row>
    <row r="416" spans="1:15">
      <c r="C416" s="16" t="s">
        <v>38</v>
      </c>
      <c r="D416" s="16"/>
      <c r="E416" s="16"/>
      <c r="F416" s="16"/>
      <c r="G416" s="16"/>
      <c r="H416" s="17"/>
      <c r="I416" s="17"/>
      <c r="J416" s="17"/>
      <c r="K416" s="17"/>
      <c r="L416" s="17"/>
      <c r="M416" s="17"/>
      <c r="N416" s="17"/>
    </row>
    <row r="417" spans="3:14">
      <c r="C417" s="17"/>
      <c r="D417" s="17"/>
      <c r="E417" s="17"/>
      <c r="F417" s="17"/>
      <c r="G417" s="17"/>
      <c r="H417" s="17"/>
      <c r="I417" s="17"/>
      <c r="J417" s="17"/>
      <c r="K417" s="17"/>
      <c r="L417" s="17"/>
      <c r="M417" s="17"/>
      <c r="N417" s="17"/>
    </row>
    <row r="418" spans="3:14">
      <c r="C418" s="18" t="s">
        <v>39</v>
      </c>
      <c r="D418" s="18"/>
      <c r="E418" s="18"/>
      <c r="F418" s="18"/>
      <c r="G418" s="18"/>
      <c r="H418" s="18"/>
      <c r="I418" s="18"/>
      <c r="J418" s="18"/>
      <c r="K418" s="24"/>
      <c r="L418" s="24"/>
      <c r="M418" s="17"/>
      <c r="N418" s="17"/>
    </row>
    <row r="419" spans="3:14">
      <c r="C419" s="17"/>
      <c r="D419" s="17"/>
      <c r="E419" s="17"/>
      <c r="F419" s="17"/>
      <c r="G419" s="17"/>
      <c r="H419" s="17"/>
      <c r="I419" s="17"/>
      <c r="J419" s="17"/>
      <c r="K419" s="17"/>
      <c r="L419" s="17"/>
      <c r="M419" s="17"/>
      <c r="N419" s="17"/>
    </row>
    <row r="420" spans="3:14">
      <c r="C420" s="17"/>
      <c r="D420" s="17"/>
      <c r="E420" s="17"/>
      <c r="F420" s="17"/>
      <c r="G420" s="17"/>
      <c r="H420" s="17"/>
      <c r="I420" s="17"/>
      <c r="J420" s="17"/>
      <c r="K420" s="17"/>
      <c r="L420" s="17"/>
      <c r="M420" s="17"/>
      <c r="N420" s="17"/>
    </row>
    <row r="422" spans="3:14">
      <c r="C422" s="15" t="s">
        <v>41</v>
      </c>
      <c r="D422" s="15"/>
      <c r="E422" s="15"/>
      <c r="F422" s="15"/>
      <c r="G422" s="15"/>
      <c r="H422" s="15"/>
      <c r="I422" s="15"/>
      <c r="J422" s="15"/>
      <c r="K422" s="15"/>
      <c r="L422" s="15"/>
      <c r="M422" s="15"/>
      <c r="N422" s="15"/>
    </row>
    <row r="423" spans="3:14">
      <c r="C423" s="16" t="s">
        <v>38</v>
      </c>
      <c r="D423" s="16"/>
      <c r="E423" s="16"/>
      <c r="F423" s="16"/>
      <c r="G423" s="16"/>
      <c r="H423" s="17"/>
      <c r="I423" s="17"/>
      <c r="J423" s="17"/>
      <c r="K423" s="17"/>
      <c r="L423" s="17"/>
      <c r="M423" s="17"/>
      <c r="N423" s="17"/>
    </row>
    <row r="424" spans="3:14">
      <c r="C424" s="17"/>
      <c r="D424" s="17"/>
      <c r="E424" s="17"/>
      <c r="F424" s="17"/>
      <c r="G424" s="17"/>
      <c r="H424" s="17"/>
      <c r="I424" s="17"/>
      <c r="J424" s="17"/>
      <c r="K424" s="17"/>
      <c r="L424" s="17"/>
      <c r="M424" s="17"/>
      <c r="N424" s="17"/>
    </row>
    <row r="425" spans="3:14">
      <c r="C425" s="18" t="s">
        <v>39</v>
      </c>
      <c r="D425" s="18"/>
      <c r="E425" s="18"/>
      <c r="F425" s="18"/>
      <c r="G425" s="18"/>
      <c r="H425" s="18"/>
      <c r="I425" s="18"/>
      <c r="J425" s="18"/>
      <c r="K425" s="24"/>
      <c r="L425" s="24"/>
      <c r="M425" s="17"/>
      <c r="N425" s="17"/>
    </row>
    <row r="426" spans="3:14">
      <c r="C426" s="17"/>
      <c r="D426" s="17"/>
      <c r="E426" s="17"/>
      <c r="F426" s="17"/>
      <c r="G426" s="17"/>
      <c r="H426" s="17"/>
      <c r="I426" s="17"/>
      <c r="J426" s="17"/>
      <c r="K426" s="17"/>
      <c r="L426" s="17"/>
      <c r="M426" s="17"/>
      <c r="N426" s="17"/>
    </row>
  </sheetData>
  <autoFilter ref="A7:R403" xr:uid="{00000000-0001-0000-0200-000000000000}"/>
  <mergeCells count="5">
    <mergeCell ref="A1:N1"/>
    <mergeCell ref="A2:N2"/>
    <mergeCell ref="A3:N3"/>
    <mergeCell ref="A4:N4"/>
    <mergeCell ref="A5:N5"/>
  </mergeCells>
  <pageMargins left="0.25" right="0.25" top="0.75" bottom="0.75" header="0.3" footer="0.3"/>
  <pageSetup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79"/>
  <sheetViews>
    <sheetView topLeftCell="A335" zoomScale="34" zoomScaleNormal="34" workbookViewId="0">
      <selection sqref="A1:N379"/>
    </sheetView>
  </sheetViews>
  <sheetFormatPr defaultColWidth="9" defaultRowHeight="14.5"/>
  <cols>
    <col min="1" max="1" width="11" customWidth="1"/>
    <col min="2" max="2" width="16.1796875" customWidth="1"/>
    <col min="3" max="3" width="28.36328125" customWidth="1"/>
    <col min="4" max="4" width="12.54296875" customWidth="1"/>
    <col min="5" max="5" width="10.81640625" customWidth="1"/>
    <col min="6" max="6" width="31.6328125" customWidth="1"/>
    <col min="7" max="7" width="29.453125" customWidth="1"/>
    <col min="8" max="8" width="17" customWidth="1"/>
    <col min="9" max="9" width="16.90625" customWidth="1"/>
    <col min="10" max="11" width="22.81640625" customWidth="1"/>
    <col min="12" max="12" width="15.453125" customWidth="1"/>
    <col min="13" max="13" width="20.26953125" customWidth="1"/>
    <col min="14" max="14" width="17.26953125" customWidth="1"/>
    <col min="15" max="15" width="36.26953125" customWidth="1"/>
  </cols>
  <sheetData>
    <row r="1" spans="1:15">
      <c r="A1" s="74" t="s">
        <v>42</v>
      </c>
      <c r="B1" s="75"/>
      <c r="C1" s="75"/>
      <c r="D1" s="75"/>
      <c r="E1" s="75"/>
      <c r="F1" s="75"/>
      <c r="G1" s="75"/>
      <c r="H1" s="75"/>
      <c r="I1" s="75"/>
      <c r="J1" s="75"/>
      <c r="K1" s="75"/>
      <c r="L1" s="75"/>
      <c r="M1" s="75"/>
      <c r="N1" s="76"/>
    </row>
    <row r="2" spans="1:15" ht="15">
      <c r="A2" s="77" t="s">
        <v>816</v>
      </c>
      <c r="B2" s="78"/>
      <c r="C2" s="78"/>
      <c r="D2" s="78"/>
      <c r="E2" s="78"/>
      <c r="F2" s="78"/>
      <c r="G2" s="78"/>
      <c r="H2" s="78"/>
      <c r="I2" s="78"/>
      <c r="J2" s="78"/>
      <c r="K2" s="78"/>
      <c r="L2" s="78"/>
      <c r="M2" s="78"/>
      <c r="N2" s="79"/>
    </row>
    <row r="3" spans="1:15" ht="15">
      <c r="A3" s="77" t="s">
        <v>1223</v>
      </c>
      <c r="B3" s="78"/>
      <c r="C3" s="78"/>
      <c r="D3" s="78"/>
      <c r="E3" s="78"/>
      <c r="F3" s="78"/>
      <c r="G3" s="78"/>
      <c r="H3" s="78"/>
      <c r="I3" s="78"/>
      <c r="J3" s="78"/>
      <c r="K3" s="78"/>
      <c r="L3" s="78"/>
      <c r="M3" s="78"/>
      <c r="N3" s="79"/>
    </row>
    <row r="4" spans="1:15" ht="15">
      <c r="A4" s="80" t="s">
        <v>1225</v>
      </c>
      <c r="B4" s="81"/>
      <c r="C4" s="81"/>
      <c r="D4" s="81"/>
      <c r="E4" s="81"/>
      <c r="F4" s="81"/>
      <c r="G4" s="81"/>
      <c r="H4" s="81"/>
      <c r="I4" s="81"/>
      <c r="J4" s="81"/>
      <c r="K4" s="81"/>
      <c r="L4" s="81"/>
      <c r="M4" s="81"/>
      <c r="N4" s="82"/>
    </row>
    <row r="5" spans="1:15" ht="15.5">
      <c r="A5" s="83" t="s">
        <v>14</v>
      </c>
      <c r="B5" s="83"/>
      <c r="C5" s="83"/>
      <c r="D5" s="83"/>
      <c r="E5" s="83"/>
      <c r="F5" s="83"/>
      <c r="G5" s="83"/>
      <c r="H5" s="83"/>
      <c r="I5" s="83"/>
      <c r="J5" s="83"/>
      <c r="K5" s="83"/>
      <c r="L5" s="83"/>
      <c r="M5" s="83"/>
      <c r="N5" s="84"/>
    </row>
    <row r="6" spans="1:15" ht="70">
      <c r="A6" s="50" t="s">
        <v>18</v>
      </c>
      <c r="B6" s="51" t="s">
        <v>19</v>
      </c>
      <c r="C6" s="50" t="s">
        <v>43</v>
      </c>
      <c r="D6" s="51" t="s">
        <v>21</v>
      </c>
      <c r="E6" s="51" t="s">
        <v>22</v>
      </c>
      <c r="F6" s="50" t="s">
        <v>44</v>
      </c>
      <c r="G6" s="52" t="s">
        <v>24</v>
      </c>
      <c r="H6" s="50" t="s">
        <v>45</v>
      </c>
      <c r="I6" s="50" t="s">
        <v>46</v>
      </c>
      <c r="J6" s="50" t="s">
        <v>47</v>
      </c>
      <c r="K6" s="50" t="s">
        <v>48</v>
      </c>
      <c r="L6" s="51" t="s">
        <v>49</v>
      </c>
      <c r="M6" s="50" t="s">
        <v>50</v>
      </c>
      <c r="N6" s="53" t="s">
        <v>31</v>
      </c>
      <c r="O6" s="55" t="s">
        <v>1222</v>
      </c>
    </row>
    <row r="7" spans="1:15" ht="15.5">
      <c r="A7" s="7"/>
      <c r="B7" s="26"/>
      <c r="C7" s="7"/>
      <c r="D7" s="26"/>
      <c r="E7" s="26"/>
      <c r="F7" s="7"/>
      <c r="G7" s="7"/>
      <c r="H7" s="7"/>
      <c r="I7" s="7"/>
      <c r="J7" s="7"/>
      <c r="K7" s="26" t="s">
        <v>32</v>
      </c>
      <c r="L7" s="26" t="s">
        <v>33</v>
      </c>
      <c r="M7" s="26" t="s">
        <v>34</v>
      </c>
      <c r="N7" s="33"/>
      <c r="O7" s="56"/>
    </row>
    <row r="8" spans="1:15" ht="56.5">
      <c r="A8" s="41">
        <v>1</v>
      </c>
      <c r="B8" s="45"/>
      <c r="C8" s="41" t="s">
        <v>1542</v>
      </c>
      <c r="D8" s="41"/>
      <c r="E8" s="41"/>
      <c r="F8" s="41" t="s">
        <v>1228</v>
      </c>
      <c r="G8" s="41">
        <v>0</v>
      </c>
      <c r="H8" s="41"/>
      <c r="I8" s="41">
        <v>0</v>
      </c>
      <c r="J8" s="41"/>
      <c r="K8" s="46">
        <v>5869774</v>
      </c>
      <c r="L8" s="46"/>
      <c r="M8" s="46">
        <v>5869774</v>
      </c>
      <c r="N8" s="46"/>
      <c r="O8" s="41" t="s">
        <v>906</v>
      </c>
    </row>
    <row r="9" spans="1:15" ht="28.5">
      <c r="A9" s="41">
        <f>1+A8</f>
        <v>2</v>
      </c>
      <c r="B9" s="45" t="s">
        <v>116</v>
      </c>
      <c r="C9" s="41" t="s">
        <v>150</v>
      </c>
      <c r="D9" s="41"/>
      <c r="E9" s="41"/>
      <c r="F9" s="41" t="s">
        <v>1229</v>
      </c>
      <c r="G9" s="41"/>
      <c r="H9" s="41"/>
      <c r="I9" s="41">
        <v>0</v>
      </c>
      <c r="J9" s="41"/>
      <c r="K9" s="46">
        <v>6011600</v>
      </c>
      <c r="L9" s="46"/>
      <c r="M9" s="46">
        <v>6011600</v>
      </c>
      <c r="N9" s="46"/>
      <c r="O9" s="41" t="s">
        <v>820</v>
      </c>
    </row>
    <row r="10" spans="1:15" ht="28.5">
      <c r="A10" s="41">
        <f t="shared" ref="A10:A73" si="0">1+A9</f>
        <v>3</v>
      </c>
      <c r="B10" s="45"/>
      <c r="C10" s="41" t="s">
        <v>151</v>
      </c>
      <c r="D10" s="41"/>
      <c r="E10" s="41"/>
      <c r="F10" s="41" t="s">
        <v>1230</v>
      </c>
      <c r="G10" s="41">
        <v>0</v>
      </c>
      <c r="H10" s="41"/>
      <c r="I10" s="41" t="s">
        <v>1231</v>
      </c>
      <c r="J10" s="41"/>
      <c r="K10" s="46">
        <v>30980230.300000001</v>
      </c>
      <c r="L10" s="46"/>
      <c r="M10" s="46">
        <v>30980230.300000001</v>
      </c>
      <c r="N10" s="46"/>
      <c r="O10" s="41" t="s">
        <v>818</v>
      </c>
    </row>
    <row r="11" spans="1:15" ht="28.5">
      <c r="A11" s="41">
        <f t="shared" si="0"/>
        <v>4</v>
      </c>
      <c r="B11" s="45"/>
      <c r="C11" s="41" t="s">
        <v>152</v>
      </c>
      <c r="D11" s="41"/>
      <c r="E11" s="41"/>
      <c r="F11" s="41" t="s">
        <v>1232</v>
      </c>
      <c r="G11" s="41">
        <v>0</v>
      </c>
      <c r="H11" s="41"/>
      <c r="I11" s="41" t="s">
        <v>1233</v>
      </c>
      <c r="J11" s="41"/>
      <c r="K11" s="46">
        <v>15395126.399999999</v>
      </c>
      <c r="L11" s="46"/>
      <c r="M11" s="46">
        <v>15395126.399999999</v>
      </c>
      <c r="N11" s="46"/>
      <c r="O11" s="41" t="s">
        <v>818</v>
      </c>
    </row>
    <row r="12" spans="1:15" ht="28.5">
      <c r="A12" s="41">
        <f t="shared" si="0"/>
        <v>5</v>
      </c>
      <c r="B12" s="45" t="s">
        <v>127</v>
      </c>
      <c r="C12" s="41" t="s">
        <v>165</v>
      </c>
      <c r="D12" s="41"/>
      <c r="E12" s="41"/>
      <c r="F12" s="41" t="s">
        <v>1234</v>
      </c>
      <c r="G12" s="41" t="s">
        <v>1235</v>
      </c>
      <c r="H12" s="45" t="s">
        <v>164</v>
      </c>
      <c r="I12" s="41" t="s">
        <v>1235</v>
      </c>
      <c r="J12" s="41"/>
      <c r="K12" s="46">
        <v>11756148</v>
      </c>
      <c r="L12" s="46"/>
      <c r="M12" s="46">
        <v>11756148</v>
      </c>
      <c r="N12" s="46"/>
      <c r="O12" s="41" t="s">
        <v>987</v>
      </c>
    </row>
    <row r="13" spans="1:15" ht="28.5">
      <c r="A13" s="41">
        <f t="shared" si="0"/>
        <v>6</v>
      </c>
      <c r="B13" s="45" t="s">
        <v>318</v>
      </c>
      <c r="C13" s="41" t="s">
        <v>166</v>
      </c>
      <c r="D13" s="41"/>
      <c r="E13" s="41"/>
      <c r="F13" s="41" t="s">
        <v>1236</v>
      </c>
      <c r="G13" s="41" t="s">
        <v>1237</v>
      </c>
      <c r="H13" s="45">
        <v>44736</v>
      </c>
      <c r="I13" s="41">
        <v>0</v>
      </c>
      <c r="J13" s="41"/>
      <c r="K13" s="46">
        <v>1160160</v>
      </c>
      <c r="L13" s="46"/>
      <c r="M13" s="46">
        <v>1160160</v>
      </c>
      <c r="N13" s="46"/>
      <c r="O13" s="41" t="s">
        <v>906</v>
      </c>
    </row>
    <row r="14" spans="1:15" ht="28.5">
      <c r="A14" s="41">
        <f t="shared" si="0"/>
        <v>7</v>
      </c>
      <c r="B14" s="45"/>
      <c r="C14" s="41" t="s">
        <v>167</v>
      </c>
      <c r="D14" s="41"/>
      <c r="E14" s="41"/>
      <c r="F14" s="41" t="s">
        <v>1238</v>
      </c>
      <c r="G14" s="41">
        <v>0</v>
      </c>
      <c r="H14" s="41"/>
      <c r="I14" s="41">
        <v>0</v>
      </c>
      <c r="J14" s="41"/>
      <c r="K14" s="46">
        <v>1997009.6</v>
      </c>
      <c r="L14" s="46"/>
      <c r="M14" s="46">
        <v>1997009.6</v>
      </c>
      <c r="N14" s="46"/>
      <c r="O14" s="41" t="s">
        <v>906</v>
      </c>
    </row>
    <row r="15" spans="1:15" ht="28.5">
      <c r="A15" s="41">
        <f t="shared" si="0"/>
        <v>8</v>
      </c>
      <c r="B15" s="45" t="s">
        <v>184</v>
      </c>
      <c r="C15" s="41" t="s">
        <v>168</v>
      </c>
      <c r="D15" s="41"/>
      <c r="E15" s="41"/>
      <c r="F15" s="41" t="s">
        <v>1239</v>
      </c>
      <c r="G15" s="41" t="s">
        <v>1240</v>
      </c>
      <c r="H15" s="45">
        <v>44303</v>
      </c>
      <c r="I15" s="41">
        <v>0</v>
      </c>
      <c r="J15" s="41"/>
      <c r="K15" s="46">
        <v>680691.37999999989</v>
      </c>
      <c r="L15" s="46"/>
      <c r="M15" s="46">
        <v>680691.37999999989</v>
      </c>
      <c r="N15" s="46"/>
      <c r="O15" s="41" t="s">
        <v>830</v>
      </c>
    </row>
    <row r="16" spans="1:15" ht="28.5">
      <c r="A16" s="41">
        <f t="shared" si="0"/>
        <v>9</v>
      </c>
      <c r="B16" s="45"/>
      <c r="C16" s="41" t="s">
        <v>169</v>
      </c>
      <c r="D16" s="41"/>
      <c r="E16" s="41"/>
      <c r="F16" s="41" t="s">
        <v>1241</v>
      </c>
      <c r="G16" s="41">
        <v>0</v>
      </c>
      <c r="H16" s="41"/>
      <c r="I16" s="41">
        <v>0</v>
      </c>
      <c r="J16" s="41"/>
      <c r="K16" s="46">
        <v>800477.3</v>
      </c>
      <c r="L16" s="46"/>
      <c r="M16" s="46">
        <v>800477.3</v>
      </c>
      <c r="N16" s="46"/>
      <c r="O16" s="41" t="s">
        <v>820</v>
      </c>
    </row>
    <row r="17" spans="1:15" ht="42.5">
      <c r="A17" s="41">
        <f t="shared" si="0"/>
        <v>10</v>
      </c>
      <c r="B17" s="45" t="s">
        <v>127</v>
      </c>
      <c r="C17" s="41" t="s">
        <v>171</v>
      </c>
      <c r="D17" s="41"/>
      <c r="E17" s="41"/>
      <c r="F17" s="41" t="s">
        <v>1242</v>
      </c>
      <c r="G17" s="41"/>
      <c r="H17" s="45" t="s">
        <v>170</v>
      </c>
      <c r="I17" s="41">
        <v>0</v>
      </c>
      <c r="J17" s="41"/>
      <c r="K17" s="46">
        <v>1900625</v>
      </c>
      <c r="L17" s="46"/>
      <c r="M17" s="46">
        <v>1900625</v>
      </c>
      <c r="N17" s="46"/>
      <c r="O17" s="41" t="s">
        <v>830</v>
      </c>
    </row>
    <row r="18" spans="1:15" ht="28.5">
      <c r="A18" s="41">
        <f t="shared" si="0"/>
        <v>11</v>
      </c>
      <c r="B18" s="45"/>
      <c r="C18" s="41" t="s">
        <v>172</v>
      </c>
      <c r="D18" s="41"/>
      <c r="E18" s="41"/>
      <c r="F18" s="41" t="s">
        <v>1243</v>
      </c>
      <c r="G18" s="41">
        <v>0</v>
      </c>
      <c r="H18" s="41"/>
      <c r="I18" s="41">
        <v>0</v>
      </c>
      <c r="J18" s="41"/>
      <c r="K18" s="46">
        <v>4390579.6399999997</v>
      </c>
      <c r="L18" s="46"/>
      <c r="M18" s="46">
        <v>4390579.6399999997</v>
      </c>
      <c r="N18" s="46"/>
      <c r="O18" s="41" t="s">
        <v>867</v>
      </c>
    </row>
    <row r="19" spans="1:15" ht="28.5">
      <c r="A19" s="41">
        <f t="shared" si="0"/>
        <v>12</v>
      </c>
      <c r="B19" s="45"/>
      <c r="C19" s="41" t="s">
        <v>173</v>
      </c>
      <c r="D19" s="41"/>
      <c r="E19" s="41"/>
      <c r="F19" s="41" t="s">
        <v>1244</v>
      </c>
      <c r="G19" s="41">
        <v>0</v>
      </c>
      <c r="H19" s="41"/>
      <c r="I19" s="41">
        <v>0</v>
      </c>
      <c r="J19" s="41"/>
      <c r="K19" s="46">
        <v>821150</v>
      </c>
      <c r="L19" s="46"/>
      <c r="M19" s="46">
        <v>821150</v>
      </c>
      <c r="N19" s="46"/>
      <c r="O19" s="41" t="s">
        <v>820</v>
      </c>
    </row>
    <row r="20" spans="1:15" ht="28.5">
      <c r="A20" s="41">
        <f t="shared" si="0"/>
        <v>13</v>
      </c>
      <c r="B20" s="45"/>
      <c r="C20" s="41" t="s">
        <v>174</v>
      </c>
      <c r="D20" s="41"/>
      <c r="E20" s="41"/>
      <c r="F20" s="41" t="s">
        <v>1245</v>
      </c>
      <c r="G20" s="41">
        <v>0</v>
      </c>
      <c r="H20" s="41"/>
      <c r="I20" s="41">
        <v>0</v>
      </c>
      <c r="J20" s="41"/>
      <c r="K20" s="46">
        <v>549160</v>
      </c>
      <c r="L20" s="46"/>
      <c r="M20" s="46">
        <v>549160</v>
      </c>
      <c r="N20" s="46"/>
      <c r="O20" s="41" t="s">
        <v>867</v>
      </c>
    </row>
    <row r="21" spans="1:15" ht="28.5">
      <c r="A21" s="41">
        <f t="shared" si="0"/>
        <v>14</v>
      </c>
      <c r="B21" s="45" t="s">
        <v>127</v>
      </c>
      <c r="C21" s="41" t="s">
        <v>176</v>
      </c>
      <c r="D21" s="41"/>
      <c r="E21" s="41"/>
      <c r="F21" s="41" t="s">
        <v>1246</v>
      </c>
      <c r="G21" s="41"/>
      <c r="H21" s="45" t="s">
        <v>175</v>
      </c>
      <c r="I21" s="41">
        <v>0</v>
      </c>
      <c r="J21" s="41"/>
      <c r="K21" s="46">
        <v>639160</v>
      </c>
      <c r="L21" s="46"/>
      <c r="M21" s="46">
        <v>639160</v>
      </c>
      <c r="N21" s="46"/>
      <c r="O21" s="41" t="s">
        <v>830</v>
      </c>
    </row>
    <row r="22" spans="1:15" ht="28.5">
      <c r="A22" s="41">
        <f t="shared" si="0"/>
        <v>15</v>
      </c>
      <c r="B22" s="45" t="s">
        <v>1213</v>
      </c>
      <c r="C22" s="41" t="s">
        <v>177</v>
      </c>
      <c r="D22" s="41"/>
      <c r="E22" s="41"/>
      <c r="F22" s="41" t="s">
        <v>1247</v>
      </c>
      <c r="G22" s="41"/>
      <c r="H22" s="62">
        <v>45440</v>
      </c>
      <c r="I22" s="41" t="s">
        <v>1248</v>
      </c>
      <c r="J22" s="41"/>
      <c r="K22" s="46">
        <v>44326424.259999998</v>
      </c>
      <c r="L22" s="46"/>
      <c r="M22" s="46">
        <v>44326424.259999998</v>
      </c>
      <c r="N22" s="46"/>
      <c r="O22" s="41" t="s">
        <v>887</v>
      </c>
    </row>
    <row r="23" spans="1:15">
      <c r="A23" s="41">
        <f t="shared" si="0"/>
        <v>16</v>
      </c>
      <c r="B23" s="45" t="s">
        <v>178</v>
      </c>
      <c r="C23" s="41" t="s">
        <v>179</v>
      </c>
      <c r="D23" s="41"/>
      <c r="E23" s="41"/>
      <c r="F23" s="41" t="s">
        <v>1249</v>
      </c>
      <c r="G23" s="41"/>
      <c r="H23" s="41" t="s">
        <v>178</v>
      </c>
      <c r="I23" s="41">
        <v>0</v>
      </c>
      <c r="J23" s="41"/>
      <c r="K23" s="46">
        <v>1515241</v>
      </c>
      <c r="L23" s="46"/>
      <c r="M23" s="46">
        <v>1515241</v>
      </c>
      <c r="N23" s="46"/>
      <c r="O23" s="41" t="s">
        <v>818</v>
      </c>
    </row>
    <row r="24" spans="1:15" ht="28.5">
      <c r="A24" s="41">
        <f t="shared" si="0"/>
        <v>17</v>
      </c>
      <c r="B24" s="45"/>
      <c r="C24" s="41" t="s">
        <v>180</v>
      </c>
      <c r="D24" s="41"/>
      <c r="E24" s="41"/>
      <c r="F24" s="41" t="s">
        <v>1250</v>
      </c>
      <c r="G24" s="41">
        <v>0</v>
      </c>
      <c r="H24" s="41"/>
      <c r="I24" s="41">
        <v>0</v>
      </c>
      <c r="J24" s="41"/>
      <c r="K24" s="46">
        <v>2049950</v>
      </c>
      <c r="L24" s="46"/>
      <c r="M24" s="46">
        <v>2049950</v>
      </c>
      <c r="N24" s="46"/>
      <c r="O24" s="41" t="s">
        <v>867</v>
      </c>
    </row>
    <row r="25" spans="1:15" ht="28.5">
      <c r="A25" s="41">
        <f t="shared" si="0"/>
        <v>18</v>
      </c>
      <c r="B25" s="45" t="s">
        <v>178</v>
      </c>
      <c r="C25" s="41" t="s">
        <v>181</v>
      </c>
      <c r="D25" s="41"/>
      <c r="E25" s="41"/>
      <c r="F25" s="41" t="s">
        <v>1251</v>
      </c>
      <c r="G25" s="41"/>
      <c r="H25" s="45">
        <v>45091</v>
      </c>
      <c r="I25" s="41">
        <v>0</v>
      </c>
      <c r="J25" s="41"/>
      <c r="K25" s="46">
        <v>4042280</v>
      </c>
      <c r="L25" s="46"/>
      <c r="M25" s="46">
        <v>4042280</v>
      </c>
      <c r="N25" s="46"/>
      <c r="O25" s="41" t="s">
        <v>906</v>
      </c>
    </row>
    <row r="26" spans="1:15" ht="28.5">
      <c r="A26" s="41">
        <f t="shared" si="0"/>
        <v>19</v>
      </c>
      <c r="B26" s="45" t="s">
        <v>127</v>
      </c>
      <c r="C26" s="41" t="s">
        <v>182</v>
      </c>
      <c r="D26" s="41"/>
      <c r="E26" s="41"/>
      <c r="F26" s="41" t="s">
        <v>1252</v>
      </c>
      <c r="G26" s="41"/>
      <c r="H26" s="45" t="s">
        <v>170</v>
      </c>
      <c r="I26" s="41">
        <v>0</v>
      </c>
      <c r="J26" s="41"/>
      <c r="K26" s="46">
        <v>864891.20000000019</v>
      </c>
      <c r="L26" s="46"/>
      <c r="M26" s="46">
        <v>864891.20000000019</v>
      </c>
      <c r="N26" s="46"/>
      <c r="O26" s="41" t="s">
        <v>830</v>
      </c>
    </row>
    <row r="27" spans="1:15" ht="28.5">
      <c r="A27" s="41">
        <f t="shared" si="0"/>
        <v>20</v>
      </c>
      <c r="B27" s="45"/>
      <c r="C27" s="41" t="s">
        <v>183</v>
      </c>
      <c r="D27" s="41"/>
      <c r="E27" s="41"/>
      <c r="F27" s="41" t="s">
        <v>1253</v>
      </c>
      <c r="G27" s="41">
        <v>0</v>
      </c>
      <c r="H27" s="41"/>
      <c r="I27" s="41">
        <v>0</v>
      </c>
      <c r="J27" s="41"/>
      <c r="K27" s="46">
        <v>19798571</v>
      </c>
      <c r="L27" s="46"/>
      <c r="M27" s="46">
        <v>19798571</v>
      </c>
      <c r="N27" s="46"/>
      <c r="O27" s="41" t="s">
        <v>906</v>
      </c>
    </row>
    <row r="28" spans="1:15" ht="28.5">
      <c r="A28" s="41">
        <f t="shared" si="0"/>
        <v>21</v>
      </c>
      <c r="B28" s="45" t="s">
        <v>184</v>
      </c>
      <c r="C28" s="41" t="s">
        <v>185</v>
      </c>
      <c r="D28" s="41"/>
      <c r="E28" s="41"/>
      <c r="F28" s="41" t="s">
        <v>1254</v>
      </c>
      <c r="G28" s="41"/>
      <c r="H28" s="41" t="s">
        <v>184</v>
      </c>
      <c r="I28" s="41">
        <v>0</v>
      </c>
      <c r="J28" s="41"/>
      <c r="K28" s="46">
        <v>849845</v>
      </c>
      <c r="L28" s="46"/>
      <c r="M28" s="46">
        <v>849845</v>
      </c>
      <c r="N28" s="46"/>
      <c r="O28" s="41" t="s">
        <v>818</v>
      </c>
    </row>
    <row r="29" spans="1:15">
      <c r="A29" s="41">
        <f t="shared" si="0"/>
        <v>22</v>
      </c>
      <c r="B29" s="45" t="s">
        <v>116</v>
      </c>
      <c r="C29" s="41" t="s">
        <v>186</v>
      </c>
      <c r="D29" s="41"/>
      <c r="E29" s="41"/>
      <c r="F29" s="41" t="s">
        <v>1255</v>
      </c>
      <c r="G29" s="41"/>
      <c r="H29" s="41"/>
      <c r="I29" s="41">
        <v>0</v>
      </c>
      <c r="J29" s="41"/>
      <c r="K29" s="46">
        <v>26359200</v>
      </c>
      <c r="L29" s="46"/>
      <c r="M29" s="46">
        <v>26359200</v>
      </c>
      <c r="N29" s="46"/>
      <c r="O29" s="41" t="s">
        <v>820</v>
      </c>
    </row>
    <row r="30" spans="1:15">
      <c r="A30" s="41">
        <f t="shared" si="0"/>
        <v>23</v>
      </c>
      <c r="B30" s="45"/>
      <c r="C30" s="41" t="s">
        <v>187</v>
      </c>
      <c r="D30" s="41"/>
      <c r="E30" s="41"/>
      <c r="F30" s="41" t="s">
        <v>1256</v>
      </c>
      <c r="G30" s="41">
        <v>0</v>
      </c>
      <c r="H30" s="41"/>
      <c r="I30" s="41">
        <v>0</v>
      </c>
      <c r="J30" s="41"/>
      <c r="K30" s="46">
        <v>251041</v>
      </c>
      <c r="L30" s="46"/>
      <c r="M30" s="46">
        <v>251041</v>
      </c>
      <c r="N30" s="46"/>
      <c r="O30" s="41" t="s">
        <v>851</v>
      </c>
    </row>
    <row r="31" spans="1:15">
      <c r="A31" s="41">
        <f t="shared" si="0"/>
        <v>24</v>
      </c>
      <c r="B31" s="45"/>
      <c r="C31" s="41" t="s">
        <v>188</v>
      </c>
      <c r="D31" s="41"/>
      <c r="E31" s="41"/>
      <c r="F31" s="41" t="s">
        <v>1256</v>
      </c>
      <c r="G31" s="41">
        <v>0</v>
      </c>
      <c r="H31" s="41"/>
      <c r="I31" s="41">
        <v>0</v>
      </c>
      <c r="J31" s="41"/>
      <c r="K31" s="46">
        <v>862887.04000000097</v>
      </c>
      <c r="L31" s="46"/>
      <c r="M31" s="46">
        <v>862887.04000000097</v>
      </c>
      <c r="N31" s="46"/>
      <c r="O31" s="41" t="s">
        <v>851</v>
      </c>
    </row>
    <row r="32" spans="1:15">
      <c r="A32" s="41">
        <f t="shared" si="0"/>
        <v>25</v>
      </c>
      <c r="B32" s="45"/>
      <c r="C32" s="41" t="s">
        <v>189</v>
      </c>
      <c r="D32" s="41"/>
      <c r="E32" s="41"/>
      <c r="F32" s="41" t="s">
        <v>1256</v>
      </c>
      <c r="G32" s="41">
        <v>0</v>
      </c>
      <c r="H32" s="41"/>
      <c r="I32" s="41">
        <v>0</v>
      </c>
      <c r="J32" s="41"/>
      <c r="K32" s="46">
        <v>3578344</v>
      </c>
      <c r="L32" s="46"/>
      <c r="M32" s="46">
        <v>3578344</v>
      </c>
      <c r="N32" s="46"/>
      <c r="O32" s="41" t="s">
        <v>851</v>
      </c>
    </row>
    <row r="33" spans="1:15">
      <c r="A33" s="41">
        <f t="shared" si="0"/>
        <v>26</v>
      </c>
      <c r="B33" s="45"/>
      <c r="C33" s="41" t="s">
        <v>190</v>
      </c>
      <c r="D33" s="41"/>
      <c r="E33" s="41"/>
      <c r="F33" s="41" t="s">
        <v>1256</v>
      </c>
      <c r="G33" s="41">
        <v>0</v>
      </c>
      <c r="H33" s="41"/>
      <c r="I33" s="41">
        <v>0</v>
      </c>
      <c r="J33" s="41"/>
      <c r="K33" s="46">
        <v>8960962.8800000008</v>
      </c>
      <c r="L33" s="46"/>
      <c r="M33" s="46">
        <v>8960962.8800000008</v>
      </c>
      <c r="N33" s="46"/>
      <c r="O33" s="41" t="s">
        <v>851</v>
      </c>
    </row>
    <row r="34" spans="1:15">
      <c r="A34" s="41">
        <f t="shared" si="0"/>
        <v>27</v>
      </c>
      <c r="B34" s="45"/>
      <c r="C34" s="41" t="s">
        <v>191</v>
      </c>
      <c r="D34" s="41"/>
      <c r="E34" s="41"/>
      <c r="F34" s="41" t="s">
        <v>1256</v>
      </c>
      <c r="G34" s="41">
        <v>0</v>
      </c>
      <c r="H34" s="41"/>
      <c r="I34" s="41">
        <v>0</v>
      </c>
      <c r="J34" s="41"/>
      <c r="K34" s="46">
        <v>9485500</v>
      </c>
      <c r="L34" s="46"/>
      <c r="M34" s="46">
        <v>9485500</v>
      </c>
      <c r="N34" s="46"/>
      <c r="O34" s="41" t="s">
        <v>851</v>
      </c>
    </row>
    <row r="35" spans="1:15">
      <c r="A35" s="41">
        <f t="shared" si="0"/>
        <v>28</v>
      </c>
      <c r="B35" s="45" t="s">
        <v>318</v>
      </c>
      <c r="C35" s="41" t="s">
        <v>196</v>
      </c>
      <c r="D35" s="41"/>
      <c r="E35" s="41"/>
      <c r="F35" s="41" t="s">
        <v>1257</v>
      </c>
      <c r="G35" s="41">
        <v>0</v>
      </c>
      <c r="H35" s="45">
        <v>44540</v>
      </c>
      <c r="I35" s="41">
        <v>10010298</v>
      </c>
      <c r="J35" s="41"/>
      <c r="K35" s="46">
        <v>29320</v>
      </c>
      <c r="L35" s="46"/>
      <c r="M35" s="46">
        <v>29320</v>
      </c>
      <c r="N35" s="46"/>
      <c r="O35" s="41" t="s">
        <v>828</v>
      </c>
    </row>
    <row r="36" spans="1:15" ht="28.5">
      <c r="A36" s="41">
        <f t="shared" si="0"/>
        <v>29</v>
      </c>
      <c r="B36" s="45" t="s">
        <v>127</v>
      </c>
      <c r="C36" s="41" t="s">
        <v>197</v>
      </c>
      <c r="D36" s="41"/>
      <c r="E36" s="41"/>
      <c r="F36" s="41" t="s">
        <v>1257</v>
      </c>
      <c r="G36" s="41">
        <v>0</v>
      </c>
      <c r="H36" s="45">
        <v>44536</v>
      </c>
      <c r="I36" s="41">
        <v>10010264</v>
      </c>
      <c r="J36" s="41"/>
      <c r="K36" s="46">
        <v>36920</v>
      </c>
      <c r="L36" s="46"/>
      <c r="M36" s="46">
        <v>36920</v>
      </c>
      <c r="N36" s="46"/>
      <c r="O36" s="41" t="s">
        <v>833</v>
      </c>
    </row>
    <row r="37" spans="1:15">
      <c r="A37" s="41">
        <f t="shared" si="0"/>
        <v>30</v>
      </c>
      <c r="B37" s="45" t="s">
        <v>318</v>
      </c>
      <c r="C37" s="41" t="s">
        <v>198</v>
      </c>
      <c r="D37" s="41"/>
      <c r="E37" s="41"/>
      <c r="F37" s="41" t="s">
        <v>1257</v>
      </c>
      <c r="G37" s="41">
        <v>0</v>
      </c>
      <c r="H37" s="45">
        <v>44532</v>
      </c>
      <c r="I37" s="41">
        <v>10010255</v>
      </c>
      <c r="J37" s="41"/>
      <c r="K37" s="46">
        <v>38072.949999999997</v>
      </c>
      <c r="L37" s="46"/>
      <c r="M37" s="46">
        <v>38072.949999999997</v>
      </c>
      <c r="N37" s="46"/>
      <c r="O37" s="41" t="s">
        <v>833</v>
      </c>
    </row>
    <row r="38" spans="1:15" ht="28.5">
      <c r="A38" s="41">
        <f t="shared" si="0"/>
        <v>31</v>
      </c>
      <c r="B38" s="45" t="s">
        <v>318</v>
      </c>
      <c r="C38" s="41" t="s">
        <v>199</v>
      </c>
      <c r="D38" s="41"/>
      <c r="E38" s="41"/>
      <c r="F38" s="41" t="s">
        <v>1257</v>
      </c>
      <c r="G38" s="41">
        <v>0</v>
      </c>
      <c r="H38" s="45">
        <v>44538</v>
      </c>
      <c r="I38" s="41">
        <v>10010278</v>
      </c>
      <c r="J38" s="41"/>
      <c r="K38" s="46">
        <v>66520</v>
      </c>
      <c r="L38" s="46"/>
      <c r="M38" s="46">
        <v>66520</v>
      </c>
      <c r="N38" s="46"/>
      <c r="O38" s="41" t="s">
        <v>833</v>
      </c>
    </row>
    <row r="39" spans="1:15">
      <c r="A39" s="41">
        <f t="shared" si="0"/>
        <v>32</v>
      </c>
      <c r="B39" s="45" t="s">
        <v>127</v>
      </c>
      <c r="C39" s="41" t="s">
        <v>200</v>
      </c>
      <c r="D39" s="41"/>
      <c r="E39" s="41"/>
      <c r="F39" s="41" t="s">
        <v>1257</v>
      </c>
      <c r="G39" s="41">
        <v>0</v>
      </c>
      <c r="H39" s="45">
        <v>44693</v>
      </c>
      <c r="I39" s="41">
        <v>10010880</v>
      </c>
      <c r="J39" s="41"/>
      <c r="K39" s="46">
        <v>69169.2</v>
      </c>
      <c r="L39" s="46"/>
      <c r="M39" s="46">
        <v>69169.2</v>
      </c>
      <c r="N39" s="46"/>
      <c r="O39" s="41" t="s">
        <v>833</v>
      </c>
    </row>
    <row r="40" spans="1:15" ht="28.5">
      <c r="A40" s="41">
        <f t="shared" si="0"/>
        <v>33</v>
      </c>
      <c r="B40" s="45" t="s">
        <v>318</v>
      </c>
      <c r="C40" s="41" t="s">
        <v>201</v>
      </c>
      <c r="D40" s="41"/>
      <c r="E40" s="41"/>
      <c r="F40" s="41" t="s">
        <v>1257</v>
      </c>
      <c r="G40" s="41">
        <v>0</v>
      </c>
      <c r="H40" s="45">
        <v>44603</v>
      </c>
      <c r="I40" s="41">
        <v>10010569</v>
      </c>
      <c r="J40" s="41"/>
      <c r="K40" s="46">
        <v>72752.649999999994</v>
      </c>
      <c r="L40" s="46"/>
      <c r="M40" s="46">
        <v>72752.649999999994</v>
      </c>
      <c r="N40" s="46"/>
      <c r="O40" s="41" t="s">
        <v>830</v>
      </c>
    </row>
    <row r="41" spans="1:15">
      <c r="A41" s="41">
        <f t="shared" si="0"/>
        <v>34</v>
      </c>
      <c r="B41" s="45" t="s">
        <v>318</v>
      </c>
      <c r="C41" s="41" t="s">
        <v>202</v>
      </c>
      <c r="D41" s="41"/>
      <c r="E41" s="41"/>
      <c r="F41" s="41" t="s">
        <v>1257</v>
      </c>
      <c r="G41" s="41">
        <v>0</v>
      </c>
      <c r="H41" s="45">
        <v>44679</v>
      </c>
      <c r="I41" s="41">
        <v>10010761</v>
      </c>
      <c r="J41" s="41"/>
      <c r="K41" s="46">
        <v>74776.800000000003</v>
      </c>
      <c r="L41" s="46"/>
      <c r="M41" s="46">
        <v>74776.800000000003</v>
      </c>
      <c r="N41" s="46"/>
      <c r="O41" s="41" t="s">
        <v>833</v>
      </c>
    </row>
    <row r="42" spans="1:15" ht="28.5">
      <c r="A42" s="41">
        <f t="shared" si="0"/>
        <v>35</v>
      </c>
      <c r="B42" s="45" t="s">
        <v>318</v>
      </c>
      <c r="C42" s="41" t="s">
        <v>203</v>
      </c>
      <c r="D42" s="41"/>
      <c r="E42" s="41"/>
      <c r="F42" s="41" t="s">
        <v>1257</v>
      </c>
      <c r="G42" s="41">
        <v>0</v>
      </c>
      <c r="H42" s="45">
        <v>44554</v>
      </c>
      <c r="I42" s="41">
        <v>10010425</v>
      </c>
      <c r="J42" s="41"/>
      <c r="K42" s="46">
        <v>80094.55</v>
      </c>
      <c r="L42" s="46"/>
      <c r="M42" s="46">
        <v>80094.55</v>
      </c>
      <c r="N42" s="46"/>
      <c r="O42" s="41" t="s">
        <v>833</v>
      </c>
    </row>
    <row r="43" spans="1:15">
      <c r="A43" s="41">
        <f t="shared" si="0"/>
        <v>36</v>
      </c>
      <c r="B43" s="45" t="s">
        <v>318</v>
      </c>
      <c r="C43" s="41" t="s">
        <v>204</v>
      </c>
      <c r="D43" s="41"/>
      <c r="E43" s="41"/>
      <c r="F43" s="41" t="s">
        <v>1257</v>
      </c>
      <c r="G43" s="41">
        <v>0</v>
      </c>
      <c r="H43" s="45">
        <v>44630</v>
      </c>
      <c r="I43" s="41">
        <v>10010641</v>
      </c>
      <c r="J43" s="41"/>
      <c r="K43" s="46">
        <v>86239.55</v>
      </c>
      <c r="L43" s="46"/>
      <c r="M43" s="46">
        <v>86239.55</v>
      </c>
      <c r="N43" s="46"/>
      <c r="O43" s="41" t="s">
        <v>830</v>
      </c>
    </row>
    <row r="44" spans="1:15">
      <c r="A44" s="41">
        <f t="shared" si="0"/>
        <v>37</v>
      </c>
      <c r="B44" s="45" t="s">
        <v>318</v>
      </c>
      <c r="C44" s="41" t="s">
        <v>205</v>
      </c>
      <c r="D44" s="41"/>
      <c r="E44" s="41"/>
      <c r="F44" s="41" t="s">
        <v>1257</v>
      </c>
      <c r="G44" s="41">
        <v>0</v>
      </c>
      <c r="H44" s="45">
        <v>44747</v>
      </c>
      <c r="I44" s="41">
        <v>10011538</v>
      </c>
      <c r="J44" s="41"/>
      <c r="K44" s="46">
        <v>88012</v>
      </c>
      <c r="L44" s="46"/>
      <c r="M44" s="46">
        <v>88012</v>
      </c>
      <c r="N44" s="46"/>
      <c r="O44" s="41" t="s">
        <v>875</v>
      </c>
    </row>
    <row r="45" spans="1:15" ht="28.5">
      <c r="A45" s="41">
        <f t="shared" si="0"/>
        <v>38</v>
      </c>
      <c r="B45" s="45" t="s">
        <v>318</v>
      </c>
      <c r="C45" s="41" t="s">
        <v>206</v>
      </c>
      <c r="D45" s="41"/>
      <c r="E45" s="41"/>
      <c r="F45" s="41" t="s">
        <v>1258</v>
      </c>
      <c r="G45" s="41">
        <v>0</v>
      </c>
      <c r="H45" s="45">
        <v>44665</v>
      </c>
      <c r="I45" s="41">
        <v>10010725</v>
      </c>
      <c r="J45" s="41"/>
      <c r="K45" s="46">
        <v>88860</v>
      </c>
      <c r="L45" s="46"/>
      <c r="M45" s="46">
        <v>88860</v>
      </c>
      <c r="N45" s="46"/>
      <c r="O45" s="41" t="s">
        <v>906</v>
      </c>
    </row>
    <row r="46" spans="1:15">
      <c r="A46" s="41">
        <f t="shared" si="0"/>
        <v>39</v>
      </c>
      <c r="B46" s="45" t="s">
        <v>318</v>
      </c>
      <c r="C46" s="41" t="s">
        <v>207</v>
      </c>
      <c r="D46" s="41"/>
      <c r="E46" s="41"/>
      <c r="F46" s="41" t="s">
        <v>1257</v>
      </c>
      <c r="G46" s="41">
        <v>0</v>
      </c>
      <c r="H46" s="45">
        <v>44691</v>
      </c>
      <c r="I46" s="41">
        <v>10010875</v>
      </c>
      <c r="J46" s="41"/>
      <c r="K46" s="46">
        <v>88876.9</v>
      </c>
      <c r="L46" s="46"/>
      <c r="M46" s="46">
        <v>88876.9</v>
      </c>
      <c r="N46" s="46"/>
      <c r="O46" s="41" t="s">
        <v>830</v>
      </c>
    </row>
    <row r="47" spans="1:15" ht="28.5">
      <c r="A47" s="41">
        <f t="shared" si="0"/>
        <v>40</v>
      </c>
      <c r="B47" s="45" t="s">
        <v>318</v>
      </c>
      <c r="C47" s="41" t="s">
        <v>208</v>
      </c>
      <c r="D47" s="41"/>
      <c r="E47" s="41"/>
      <c r="F47" s="41" t="s">
        <v>1257</v>
      </c>
      <c r="G47" s="41">
        <v>0</v>
      </c>
      <c r="H47" s="45">
        <v>44551</v>
      </c>
      <c r="I47" s="41">
        <v>10010371</v>
      </c>
      <c r="J47" s="41"/>
      <c r="K47" s="46">
        <v>94103.85</v>
      </c>
      <c r="L47" s="46"/>
      <c r="M47" s="46">
        <v>94103.85</v>
      </c>
      <c r="N47" s="46"/>
      <c r="O47" s="41" t="s">
        <v>906</v>
      </c>
    </row>
    <row r="48" spans="1:15">
      <c r="A48" s="41">
        <f t="shared" si="0"/>
        <v>41</v>
      </c>
      <c r="B48" s="45" t="s">
        <v>318</v>
      </c>
      <c r="C48" s="41" t="s">
        <v>209</v>
      </c>
      <c r="D48" s="41"/>
      <c r="E48" s="41"/>
      <c r="F48" s="41" t="s">
        <v>1257</v>
      </c>
      <c r="G48" s="41">
        <v>0</v>
      </c>
      <c r="H48" s="45">
        <v>44551</v>
      </c>
      <c r="I48" s="41">
        <v>10010346</v>
      </c>
      <c r="J48" s="41"/>
      <c r="K48" s="46">
        <v>96077</v>
      </c>
      <c r="L48" s="46"/>
      <c r="M48" s="46">
        <v>96077</v>
      </c>
      <c r="N48" s="46"/>
      <c r="O48" s="41" t="s">
        <v>906</v>
      </c>
    </row>
    <row r="49" spans="1:15">
      <c r="A49" s="41">
        <f t="shared" si="0"/>
        <v>42</v>
      </c>
      <c r="B49" s="45" t="s">
        <v>318</v>
      </c>
      <c r="C49" s="41" t="s">
        <v>210</v>
      </c>
      <c r="D49" s="41"/>
      <c r="E49" s="41"/>
      <c r="F49" s="41" t="s">
        <v>1257</v>
      </c>
      <c r="G49" s="41">
        <v>0</v>
      </c>
      <c r="H49" s="45">
        <v>44553</v>
      </c>
      <c r="I49" s="41">
        <v>10010381</v>
      </c>
      <c r="J49" s="41"/>
      <c r="K49" s="46">
        <v>104121.60000000001</v>
      </c>
      <c r="L49" s="46"/>
      <c r="M49" s="46">
        <v>104121.60000000001</v>
      </c>
      <c r="N49" s="46"/>
      <c r="O49" s="41" t="s">
        <v>875</v>
      </c>
    </row>
    <row r="50" spans="1:15">
      <c r="A50" s="41">
        <f t="shared" si="0"/>
        <v>43</v>
      </c>
      <c r="B50" s="45" t="s">
        <v>318</v>
      </c>
      <c r="C50" s="41" t="s">
        <v>211</v>
      </c>
      <c r="D50" s="41"/>
      <c r="E50" s="41"/>
      <c r="F50" s="41" t="s">
        <v>1257</v>
      </c>
      <c r="G50" s="41">
        <v>0</v>
      </c>
      <c r="H50" s="45">
        <v>44629</v>
      </c>
      <c r="I50" s="41">
        <v>10010634</v>
      </c>
      <c r="J50" s="41"/>
      <c r="K50" s="46">
        <v>106008</v>
      </c>
      <c r="L50" s="46"/>
      <c r="M50" s="46">
        <v>106008</v>
      </c>
      <c r="N50" s="46"/>
      <c r="O50" s="41" t="s">
        <v>830</v>
      </c>
    </row>
    <row r="51" spans="1:15" ht="28.5">
      <c r="A51" s="41">
        <f t="shared" si="0"/>
        <v>44</v>
      </c>
      <c r="B51" s="45" t="s">
        <v>318</v>
      </c>
      <c r="C51" s="41" t="s">
        <v>212</v>
      </c>
      <c r="D51" s="41"/>
      <c r="E51" s="41"/>
      <c r="F51" s="41" t="s">
        <v>1257</v>
      </c>
      <c r="G51" s="41">
        <v>0</v>
      </c>
      <c r="H51" s="45">
        <v>44613</v>
      </c>
      <c r="I51" s="41">
        <v>10010606</v>
      </c>
      <c r="J51" s="41"/>
      <c r="K51" s="46">
        <v>107665.7</v>
      </c>
      <c r="L51" s="46"/>
      <c r="M51" s="46">
        <v>107665.7</v>
      </c>
      <c r="N51" s="46"/>
      <c r="O51" s="41" t="s">
        <v>833</v>
      </c>
    </row>
    <row r="52" spans="1:15">
      <c r="A52" s="41">
        <f t="shared" si="0"/>
        <v>45</v>
      </c>
      <c r="B52" s="45" t="s">
        <v>318</v>
      </c>
      <c r="C52" s="41" t="s">
        <v>213</v>
      </c>
      <c r="D52" s="41"/>
      <c r="E52" s="41"/>
      <c r="F52" s="41" t="s">
        <v>1257</v>
      </c>
      <c r="G52" s="41">
        <v>0</v>
      </c>
      <c r="H52" s="45">
        <v>44628</v>
      </c>
      <c r="I52" s="41">
        <v>10010626</v>
      </c>
      <c r="J52" s="41"/>
      <c r="K52" s="46">
        <v>109950.6</v>
      </c>
      <c r="L52" s="46"/>
      <c r="M52" s="46">
        <v>109950.6</v>
      </c>
      <c r="N52" s="46"/>
      <c r="O52" s="41" t="s">
        <v>875</v>
      </c>
    </row>
    <row r="53" spans="1:15">
      <c r="A53" s="41">
        <f t="shared" si="0"/>
        <v>46</v>
      </c>
      <c r="B53" s="45" t="s">
        <v>318</v>
      </c>
      <c r="C53" s="41" t="s">
        <v>214</v>
      </c>
      <c r="D53" s="41"/>
      <c r="E53" s="41"/>
      <c r="F53" s="41" t="s">
        <v>1257</v>
      </c>
      <c r="G53" s="41">
        <v>0</v>
      </c>
      <c r="H53" s="45">
        <v>44553</v>
      </c>
      <c r="I53" s="41">
        <v>10010387</v>
      </c>
      <c r="J53" s="41"/>
      <c r="K53" s="46">
        <v>111360</v>
      </c>
      <c r="L53" s="46"/>
      <c r="M53" s="46">
        <v>111360</v>
      </c>
      <c r="N53" s="46"/>
      <c r="O53" s="41" t="s">
        <v>875</v>
      </c>
    </row>
    <row r="54" spans="1:15">
      <c r="A54" s="41">
        <f t="shared" si="0"/>
        <v>47</v>
      </c>
      <c r="B54" s="45" t="s">
        <v>318</v>
      </c>
      <c r="C54" s="41" t="s">
        <v>215</v>
      </c>
      <c r="D54" s="41"/>
      <c r="E54" s="41"/>
      <c r="F54" s="41" t="s">
        <v>1257</v>
      </c>
      <c r="G54" s="41">
        <v>0</v>
      </c>
      <c r="H54" s="45">
        <v>44701</v>
      </c>
      <c r="I54" s="41">
        <v>10010953</v>
      </c>
      <c r="J54" s="41"/>
      <c r="K54" s="46">
        <v>114000</v>
      </c>
      <c r="L54" s="46"/>
      <c r="M54" s="46">
        <v>114000</v>
      </c>
      <c r="N54" s="46"/>
      <c r="O54" s="41" t="s">
        <v>828</v>
      </c>
    </row>
    <row r="55" spans="1:15">
      <c r="A55" s="41">
        <f t="shared" si="0"/>
        <v>48</v>
      </c>
      <c r="B55" s="45" t="s">
        <v>318</v>
      </c>
      <c r="C55" s="41" t="s">
        <v>216</v>
      </c>
      <c r="D55" s="41"/>
      <c r="E55" s="41"/>
      <c r="F55" s="41" t="s">
        <v>1257</v>
      </c>
      <c r="G55" s="41">
        <v>0</v>
      </c>
      <c r="H55" s="45">
        <v>44634</v>
      </c>
      <c r="I55" s="41">
        <v>10010655</v>
      </c>
      <c r="J55" s="41"/>
      <c r="K55" s="46">
        <v>116624.9</v>
      </c>
      <c r="L55" s="46"/>
      <c r="M55" s="46">
        <v>116624.9</v>
      </c>
      <c r="N55" s="46"/>
      <c r="O55" s="41" t="s">
        <v>830</v>
      </c>
    </row>
    <row r="56" spans="1:15">
      <c r="A56" s="41">
        <f t="shared" si="0"/>
        <v>49</v>
      </c>
      <c r="B56" s="45" t="s">
        <v>318</v>
      </c>
      <c r="C56" s="41" t="s">
        <v>204</v>
      </c>
      <c r="D56" s="41"/>
      <c r="E56" s="41"/>
      <c r="F56" s="41" t="s">
        <v>1257</v>
      </c>
      <c r="G56" s="41">
        <v>0</v>
      </c>
      <c r="H56" s="45">
        <v>44551</v>
      </c>
      <c r="I56" s="41">
        <v>10010331</v>
      </c>
      <c r="J56" s="41"/>
      <c r="K56" s="46">
        <v>118029.6</v>
      </c>
      <c r="L56" s="46"/>
      <c r="M56" s="46">
        <v>118029.6</v>
      </c>
      <c r="N56" s="46"/>
      <c r="O56" s="41" t="s">
        <v>833</v>
      </c>
    </row>
    <row r="57" spans="1:15">
      <c r="A57" s="41">
        <f t="shared" si="0"/>
        <v>50</v>
      </c>
      <c r="B57" s="45" t="s">
        <v>1215</v>
      </c>
      <c r="C57" s="41" t="s">
        <v>217</v>
      </c>
      <c r="D57" s="41"/>
      <c r="E57" s="41"/>
      <c r="F57" s="41" t="s">
        <v>1257</v>
      </c>
      <c r="G57" s="41">
        <v>0</v>
      </c>
      <c r="H57" s="45">
        <v>44600</v>
      </c>
      <c r="I57" s="41">
        <v>10010536</v>
      </c>
      <c r="J57" s="41"/>
      <c r="K57" s="46">
        <v>128650.05</v>
      </c>
      <c r="L57" s="46"/>
      <c r="M57" s="46">
        <v>128650.05</v>
      </c>
      <c r="N57" s="46"/>
      <c r="O57" s="41" t="s">
        <v>900</v>
      </c>
    </row>
    <row r="58" spans="1:15">
      <c r="A58" s="41">
        <f t="shared" si="0"/>
        <v>51</v>
      </c>
      <c r="B58" s="45" t="s">
        <v>318</v>
      </c>
      <c r="C58" s="41" t="s">
        <v>218</v>
      </c>
      <c r="D58" s="41"/>
      <c r="E58" s="41"/>
      <c r="F58" s="41" t="s">
        <v>1257</v>
      </c>
      <c r="G58" s="41">
        <v>0</v>
      </c>
      <c r="H58" s="45">
        <v>44679</v>
      </c>
      <c r="I58" s="41">
        <v>10010769</v>
      </c>
      <c r="J58" s="41"/>
      <c r="K58" s="46">
        <v>129985.3</v>
      </c>
      <c r="L58" s="46"/>
      <c r="M58" s="46">
        <v>129985.3</v>
      </c>
      <c r="N58" s="46"/>
      <c r="O58" s="41" t="s">
        <v>833</v>
      </c>
    </row>
    <row r="59" spans="1:15" ht="28.5">
      <c r="A59" s="41">
        <f t="shared" si="0"/>
        <v>52</v>
      </c>
      <c r="B59" s="45" t="s">
        <v>318</v>
      </c>
      <c r="C59" s="41" t="s">
        <v>219</v>
      </c>
      <c r="D59" s="41"/>
      <c r="E59" s="41"/>
      <c r="F59" s="41" t="s">
        <v>1257</v>
      </c>
      <c r="G59" s="41">
        <v>0</v>
      </c>
      <c r="H59" s="45">
        <v>44532</v>
      </c>
      <c r="I59" s="41">
        <v>10010263</v>
      </c>
      <c r="J59" s="41"/>
      <c r="K59" s="46">
        <v>130546.1</v>
      </c>
      <c r="L59" s="46"/>
      <c r="M59" s="46">
        <v>130546.1</v>
      </c>
      <c r="N59" s="46"/>
      <c r="O59" s="41" t="s">
        <v>833</v>
      </c>
    </row>
    <row r="60" spans="1:15" ht="28.5">
      <c r="A60" s="41">
        <f t="shared" si="0"/>
        <v>53</v>
      </c>
      <c r="B60" s="45" t="s">
        <v>318</v>
      </c>
      <c r="C60" s="41" t="s">
        <v>220</v>
      </c>
      <c r="D60" s="41"/>
      <c r="E60" s="41"/>
      <c r="F60" s="41" t="s">
        <v>1257</v>
      </c>
      <c r="G60" s="41">
        <v>0</v>
      </c>
      <c r="H60" s="45">
        <v>44540</v>
      </c>
      <c r="I60" s="41">
        <v>10010309</v>
      </c>
      <c r="J60" s="41"/>
      <c r="K60" s="46">
        <v>134140</v>
      </c>
      <c r="L60" s="46"/>
      <c r="M60" s="46">
        <v>134140</v>
      </c>
      <c r="N60" s="46"/>
      <c r="O60" s="41" t="s">
        <v>906</v>
      </c>
    </row>
    <row r="61" spans="1:15">
      <c r="A61" s="41">
        <f t="shared" si="0"/>
        <v>54</v>
      </c>
      <c r="B61" s="45" t="s">
        <v>318</v>
      </c>
      <c r="C61" s="41" t="s">
        <v>221</v>
      </c>
      <c r="D61" s="41"/>
      <c r="E61" s="41"/>
      <c r="F61" s="41" t="s">
        <v>1257</v>
      </c>
      <c r="G61" s="41">
        <v>0</v>
      </c>
      <c r="H61" s="45">
        <v>44554</v>
      </c>
      <c r="I61" s="41">
        <v>10010407</v>
      </c>
      <c r="J61" s="41"/>
      <c r="K61" s="46">
        <v>134235</v>
      </c>
      <c r="L61" s="46"/>
      <c r="M61" s="46">
        <v>134235</v>
      </c>
      <c r="N61" s="46"/>
      <c r="O61" s="41" t="s">
        <v>875</v>
      </c>
    </row>
    <row r="62" spans="1:15">
      <c r="A62" s="41">
        <f t="shared" si="0"/>
        <v>55</v>
      </c>
      <c r="B62" s="45" t="s">
        <v>318</v>
      </c>
      <c r="C62" s="41" t="s">
        <v>222</v>
      </c>
      <c r="D62" s="41"/>
      <c r="E62" s="41"/>
      <c r="F62" s="41" t="s">
        <v>1257</v>
      </c>
      <c r="G62" s="41">
        <v>0</v>
      </c>
      <c r="H62" s="45">
        <v>44550</v>
      </c>
      <c r="I62" s="41">
        <v>10010326</v>
      </c>
      <c r="J62" s="41"/>
      <c r="K62" s="46">
        <v>143190.39999999999</v>
      </c>
      <c r="L62" s="46"/>
      <c r="M62" s="46">
        <v>143190.39999999999</v>
      </c>
      <c r="N62" s="46"/>
      <c r="O62" s="41" t="s">
        <v>906</v>
      </c>
    </row>
    <row r="63" spans="1:15">
      <c r="A63" s="41">
        <f t="shared" si="0"/>
        <v>56</v>
      </c>
      <c r="B63" s="45" t="s">
        <v>318</v>
      </c>
      <c r="C63" s="41" t="s">
        <v>205</v>
      </c>
      <c r="D63" s="41"/>
      <c r="E63" s="41"/>
      <c r="F63" s="41" t="s">
        <v>1257</v>
      </c>
      <c r="G63" s="41">
        <v>0</v>
      </c>
      <c r="H63" s="45">
        <v>44679</v>
      </c>
      <c r="I63" s="41">
        <v>10010773</v>
      </c>
      <c r="J63" s="41"/>
      <c r="K63" s="46">
        <v>147687.5</v>
      </c>
      <c r="L63" s="46"/>
      <c r="M63" s="46">
        <v>147687.5</v>
      </c>
      <c r="N63" s="46"/>
      <c r="O63" s="41" t="s">
        <v>833</v>
      </c>
    </row>
    <row r="64" spans="1:15">
      <c r="A64" s="41">
        <f t="shared" si="0"/>
        <v>57</v>
      </c>
      <c r="B64" s="45" t="s">
        <v>318</v>
      </c>
      <c r="C64" s="41" t="s">
        <v>223</v>
      </c>
      <c r="D64" s="41"/>
      <c r="E64" s="41"/>
      <c r="F64" s="41" t="s">
        <v>1257</v>
      </c>
      <c r="G64" s="41">
        <v>0</v>
      </c>
      <c r="H64" s="45">
        <v>44551</v>
      </c>
      <c r="I64" s="41">
        <v>10010338</v>
      </c>
      <c r="J64" s="41"/>
      <c r="K64" s="46">
        <v>152974.75</v>
      </c>
      <c r="L64" s="46"/>
      <c r="M64" s="46">
        <v>152974.75</v>
      </c>
      <c r="N64" s="46"/>
      <c r="O64" s="41" t="s">
        <v>833</v>
      </c>
    </row>
    <row r="65" spans="1:15">
      <c r="A65" s="41">
        <f t="shared" si="0"/>
        <v>58</v>
      </c>
      <c r="B65" s="45" t="s">
        <v>318</v>
      </c>
      <c r="C65" s="41" t="s">
        <v>200</v>
      </c>
      <c r="D65" s="41"/>
      <c r="E65" s="41"/>
      <c r="F65" s="41" t="s">
        <v>1257</v>
      </c>
      <c r="G65" s="41">
        <v>0</v>
      </c>
      <c r="H65" s="45">
        <v>44607</v>
      </c>
      <c r="I65" s="41">
        <v>10010586</v>
      </c>
      <c r="J65" s="41"/>
      <c r="K65" s="46">
        <v>163460.75</v>
      </c>
      <c r="L65" s="46"/>
      <c r="M65" s="46">
        <v>163460.75</v>
      </c>
      <c r="N65" s="46"/>
      <c r="O65" s="41" t="s">
        <v>830</v>
      </c>
    </row>
    <row r="66" spans="1:15">
      <c r="A66" s="41">
        <f t="shared" si="0"/>
        <v>59</v>
      </c>
      <c r="B66" s="45" t="s">
        <v>318</v>
      </c>
      <c r="C66" s="41" t="s">
        <v>224</v>
      </c>
      <c r="D66" s="41"/>
      <c r="E66" s="41"/>
      <c r="F66" s="41" t="s">
        <v>1257</v>
      </c>
      <c r="G66" s="41">
        <v>0</v>
      </c>
      <c r="H66" s="45">
        <v>44679</v>
      </c>
      <c r="I66" s="41">
        <v>10010765</v>
      </c>
      <c r="J66" s="41"/>
      <c r="K66" s="46">
        <v>166788.79999999999</v>
      </c>
      <c r="L66" s="46"/>
      <c r="M66" s="46">
        <v>166788.79999999999</v>
      </c>
      <c r="N66" s="46"/>
      <c r="O66" s="41" t="s">
        <v>833</v>
      </c>
    </row>
    <row r="67" spans="1:15">
      <c r="A67" s="41">
        <f t="shared" si="0"/>
        <v>60</v>
      </c>
      <c r="B67" s="45" t="s">
        <v>318</v>
      </c>
      <c r="C67" s="41" t="s">
        <v>225</v>
      </c>
      <c r="D67" s="41"/>
      <c r="E67" s="41"/>
      <c r="F67" s="41" t="s">
        <v>1257</v>
      </c>
      <c r="G67" s="41">
        <v>0</v>
      </c>
      <c r="H67" s="45">
        <v>44551</v>
      </c>
      <c r="I67" s="41">
        <v>10010359</v>
      </c>
      <c r="J67" s="41"/>
      <c r="K67" s="46">
        <v>168400.1</v>
      </c>
      <c r="L67" s="46"/>
      <c r="M67" s="46">
        <v>168400.1</v>
      </c>
      <c r="N67" s="46"/>
      <c r="O67" s="41" t="s">
        <v>906</v>
      </c>
    </row>
    <row r="68" spans="1:15">
      <c r="A68" s="41">
        <f t="shared" si="0"/>
        <v>61</v>
      </c>
      <c r="B68" s="45" t="s">
        <v>127</v>
      </c>
      <c r="C68" s="41" t="s">
        <v>226</v>
      </c>
      <c r="D68" s="41"/>
      <c r="E68" s="41"/>
      <c r="F68" s="41" t="s">
        <v>1257</v>
      </c>
      <c r="G68" s="41">
        <v>0</v>
      </c>
      <c r="H68" s="45">
        <v>44601</v>
      </c>
      <c r="I68" s="41">
        <v>10010550</v>
      </c>
      <c r="J68" s="41"/>
      <c r="K68" s="46">
        <v>175672</v>
      </c>
      <c r="L68" s="46"/>
      <c r="M68" s="46">
        <v>175672</v>
      </c>
      <c r="N68" s="46"/>
      <c r="O68" s="41" t="s">
        <v>830</v>
      </c>
    </row>
    <row r="69" spans="1:15">
      <c r="A69" s="41">
        <f t="shared" si="0"/>
        <v>62</v>
      </c>
      <c r="B69" s="45" t="s">
        <v>318</v>
      </c>
      <c r="C69" s="41" t="s">
        <v>227</v>
      </c>
      <c r="D69" s="41"/>
      <c r="E69" s="41"/>
      <c r="F69" s="41" t="s">
        <v>1257</v>
      </c>
      <c r="G69" s="41">
        <v>0</v>
      </c>
      <c r="H69" s="45">
        <v>44636</v>
      </c>
      <c r="I69" s="41">
        <v>10010659</v>
      </c>
      <c r="J69" s="41"/>
      <c r="K69" s="46">
        <v>177411.3</v>
      </c>
      <c r="L69" s="46"/>
      <c r="M69" s="46">
        <v>177411.3</v>
      </c>
      <c r="N69" s="46"/>
      <c r="O69" s="41" t="s">
        <v>833</v>
      </c>
    </row>
    <row r="70" spans="1:15">
      <c r="A70" s="41">
        <f t="shared" si="0"/>
        <v>63</v>
      </c>
      <c r="B70" s="45" t="s">
        <v>127</v>
      </c>
      <c r="C70" s="41" t="s">
        <v>228</v>
      </c>
      <c r="D70" s="41"/>
      <c r="E70" s="41"/>
      <c r="F70" s="41" t="s">
        <v>1257</v>
      </c>
      <c r="G70" s="41">
        <v>0</v>
      </c>
      <c r="H70" s="45">
        <v>44615</v>
      </c>
      <c r="I70" s="41">
        <v>10010616</v>
      </c>
      <c r="J70" s="41"/>
      <c r="K70" s="46">
        <v>179992.75</v>
      </c>
      <c r="L70" s="46"/>
      <c r="M70" s="46">
        <v>179992.75</v>
      </c>
      <c r="N70" s="46"/>
      <c r="O70" s="41" t="s">
        <v>818</v>
      </c>
    </row>
    <row r="71" spans="1:15">
      <c r="A71" s="41">
        <f t="shared" si="0"/>
        <v>64</v>
      </c>
      <c r="B71" s="45" t="s">
        <v>127</v>
      </c>
      <c r="C71" s="41" t="s">
        <v>229</v>
      </c>
      <c r="D71" s="41"/>
      <c r="E71" s="41"/>
      <c r="F71" s="41" t="s">
        <v>1257</v>
      </c>
      <c r="G71" s="41">
        <v>0</v>
      </c>
      <c r="H71" s="45">
        <v>44663</v>
      </c>
      <c r="I71" s="41">
        <v>10010697</v>
      </c>
      <c r="J71" s="41"/>
      <c r="K71" s="46">
        <v>184034</v>
      </c>
      <c r="L71" s="46"/>
      <c r="M71" s="46">
        <v>184034</v>
      </c>
      <c r="N71" s="46"/>
      <c r="O71" s="41" t="s">
        <v>867</v>
      </c>
    </row>
    <row r="72" spans="1:15">
      <c r="A72" s="41">
        <f t="shared" si="0"/>
        <v>65</v>
      </c>
      <c r="B72" s="45" t="s">
        <v>127</v>
      </c>
      <c r="C72" s="41" t="s">
        <v>230</v>
      </c>
      <c r="D72" s="41"/>
      <c r="E72" s="41"/>
      <c r="F72" s="41" t="s">
        <v>1257</v>
      </c>
      <c r="G72" s="41">
        <v>0</v>
      </c>
      <c r="H72" s="45">
        <v>44606</v>
      </c>
      <c r="I72" s="41">
        <v>10010580</v>
      </c>
      <c r="J72" s="41"/>
      <c r="K72" s="46">
        <v>187685.75</v>
      </c>
      <c r="L72" s="46"/>
      <c r="M72" s="46">
        <v>187685.75</v>
      </c>
      <c r="N72" s="46"/>
      <c r="O72" s="41" t="s">
        <v>833</v>
      </c>
    </row>
    <row r="73" spans="1:15">
      <c r="A73" s="41">
        <f t="shared" si="0"/>
        <v>66</v>
      </c>
      <c r="B73" s="45" t="s">
        <v>127</v>
      </c>
      <c r="C73" s="41" t="s">
        <v>231</v>
      </c>
      <c r="D73" s="41"/>
      <c r="E73" s="41"/>
      <c r="F73" s="41" t="s">
        <v>1257</v>
      </c>
      <c r="G73" s="41">
        <v>0</v>
      </c>
      <c r="H73" s="45">
        <v>44665</v>
      </c>
      <c r="I73" s="41">
        <v>10010721</v>
      </c>
      <c r="J73" s="41"/>
      <c r="K73" s="46">
        <v>188453.6</v>
      </c>
      <c r="L73" s="46"/>
      <c r="M73" s="46">
        <v>188453.6</v>
      </c>
      <c r="N73" s="46"/>
      <c r="O73" s="41" t="s">
        <v>875</v>
      </c>
    </row>
    <row r="74" spans="1:15">
      <c r="A74" s="41">
        <f t="shared" ref="A74:A137" si="1">1+A73</f>
        <v>67</v>
      </c>
      <c r="B74" s="45" t="s">
        <v>318</v>
      </c>
      <c r="C74" s="41" t="s">
        <v>232</v>
      </c>
      <c r="D74" s="41"/>
      <c r="E74" s="41"/>
      <c r="F74" s="41" t="s">
        <v>1257</v>
      </c>
      <c r="G74" s="41">
        <v>0</v>
      </c>
      <c r="H74" s="45">
        <v>44685</v>
      </c>
      <c r="I74" s="41">
        <v>10010813</v>
      </c>
      <c r="J74" s="41"/>
      <c r="K74" s="46">
        <v>189797.4</v>
      </c>
      <c r="L74" s="46"/>
      <c r="M74" s="46">
        <v>189797.4</v>
      </c>
      <c r="N74" s="46"/>
      <c r="O74" s="41" t="s">
        <v>828</v>
      </c>
    </row>
    <row r="75" spans="1:15">
      <c r="A75" s="41">
        <f t="shared" si="1"/>
        <v>68</v>
      </c>
      <c r="B75" s="45" t="s">
        <v>318</v>
      </c>
      <c r="C75" s="41" t="s">
        <v>233</v>
      </c>
      <c r="D75" s="41"/>
      <c r="E75" s="41"/>
      <c r="F75" s="41" t="s">
        <v>1257</v>
      </c>
      <c r="G75" s="41">
        <v>0</v>
      </c>
      <c r="H75" s="45">
        <v>44707</v>
      </c>
      <c r="I75" s="41">
        <v>10010995</v>
      </c>
      <c r="J75" s="41"/>
      <c r="K75" s="46">
        <v>190961.8</v>
      </c>
      <c r="L75" s="46"/>
      <c r="M75" s="46">
        <v>190961.8</v>
      </c>
      <c r="N75" s="46"/>
      <c r="O75" s="41" t="s">
        <v>833</v>
      </c>
    </row>
    <row r="76" spans="1:15" ht="28.5">
      <c r="A76" s="41">
        <f t="shared" si="1"/>
        <v>69</v>
      </c>
      <c r="B76" s="45" t="s">
        <v>318</v>
      </c>
      <c r="C76" s="41" t="s">
        <v>220</v>
      </c>
      <c r="D76" s="41"/>
      <c r="E76" s="41"/>
      <c r="F76" s="41" t="s">
        <v>1257</v>
      </c>
      <c r="G76" s="41">
        <v>0</v>
      </c>
      <c r="H76" s="45">
        <v>44540</v>
      </c>
      <c r="I76" s="41">
        <v>10010310</v>
      </c>
      <c r="J76" s="41"/>
      <c r="K76" s="46">
        <v>193950</v>
      </c>
      <c r="L76" s="46"/>
      <c r="M76" s="46">
        <v>193950</v>
      </c>
      <c r="N76" s="46"/>
      <c r="O76" s="41" t="s">
        <v>906</v>
      </c>
    </row>
    <row r="77" spans="1:15" ht="28.5">
      <c r="A77" s="41">
        <f t="shared" si="1"/>
        <v>70</v>
      </c>
      <c r="B77" s="45" t="s">
        <v>127</v>
      </c>
      <c r="C77" s="41" t="s">
        <v>234</v>
      </c>
      <c r="D77" s="41"/>
      <c r="E77" s="41"/>
      <c r="F77" s="41" t="s">
        <v>1257</v>
      </c>
      <c r="G77" s="41">
        <v>0</v>
      </c>
      <c r="H77" s="45">
        <v>44602</v>
      </c>
      <c r="I77" s="41">
        <v>10010564</v>
      </c>
      <c r="J77" s="41"/>
      <c r="K77" s="46">
        <v>196603.65</v>
      </c>
      <c r="L77" s="46"/>
      <c r="M77" s="46">
        <v>196603.65</v>
      </c>
      <c r="N77" s="46"/>
      <c r="O77" s="41" t="s">
        <v>906</v>
      </c>
    </row>
    <row r="78" spans="1:15" ht="28.5">
      <c r="A78" s="41">
        <f t="shared" si="1"/>
        <v>71</v>
      </c>
      <c r="B78" s="45" t="s">
        <v>318</v>
      </c>
      <c r="C78" s="41" t="s">
        <v>235</v>
      </c>
      <c r="D78" s="41"/>
      <c r="E78" s="41"/>
      <c r="F78" s="41" t="s">
        <v>1257</v>
      </c>
      <c r="G78" s="41">
        <v>0</v>
      </c>
      <c r="H78" s="45">
        <v>44664</v>
      </c>
      <c r="I78" s="41">
        <v>10010705</v>
      </c>
      <c r="J78" s="41"/>
      <c r="K78" s="46">
        <v>201829.4</v>
      </c>
      <c r="L78" s="46"/>
      <c r="M78" s="46">
        <v>201829.4</v>
      </c>
      <c r="N78" s="46"/>
      <c r="O78" s="41" t="s">
        <v>830</v>
      </c>
    </row>
    <row r="79" spans="1:15">
      <c r="A79" s="41">
        <f t="shared" si="1"/>
        <v>72</v>
      </c>
      <c r="B79" s="45" t="s">
        <v>318</v>
      </c>
      <c r="C79" s="41" t="s">
        <v>236</v>
      </c>
      <c r="D79" s="41"/>
      <c r="E79" s="41"/>
      <c r="F79" s="41" t="s">
        <v>1257</v>
      </c>
      <c r="G79" s="41">
        <v>0</v>
      </c>
      <c r="H79" s="45">
        <v>44678</v>
      </c>
      <c r="I79" s="41">
        <v>10010749</v>
      </c>
      <c r="J79" s="41"/>
      <c r="K79" s="46">
        <v>205985.45</v>
      </c>
      <c r="L79" s="46"/>
      <c r="M79" s="46">
        <v>205985.45</v>
      </c>
      <c r="N79" s="46"/>
      <c r="O79" s="41" t="s">
        <v>906</v>
      </c>
    </row>
    <row r="80" spans="1:15">
      <c r="A80" s="41">
        <f t="shared" si="1"/>
        <v>73</v>
      </c>
      <c r="B80" s="45" t="s">
        <v>127</v>
      </c>
      <c r="C80" s="41" t="s">
        <v>237</v>
      </c>
      <c r="D80" s="41"/>
      <c r="E80" s="41"/>
      <c r="F80" s="41" t="s">
        <v>1257</v>
      </c>
      <c r="G80" s="41">
        <v>0</v>
      </c>
      <c r="H80" s="45">
        <v>44538</v>
      </c>
      <c r="I80" s="41">
        <v>10010280</v>
      </c>
      <c r="J80" s="41"/>
      <c r="K80" s="46">
        <v>220333.9</v>
      </c>
      <c r="L80" s="46"/>
      <c r="M80" s="46">
        <v>220333.9</v>
      </c>
      <c r="N80" s="46"/>
      <c r="O80" s="41" t="s">
        <v>833</v>
      </c>
    </row>
    <row r="81" spans="1:15">
      <c r="A81" s="41">
        <f t="shared" si="1"/>
        <v>74</v>
      </c>
      <c r="B81" s="45" t="s">
        <v>318</v>
      </c>
      <c r="C81" s="41" t="s">
        <v>238</v>
      </c>
      <c r="D81" s="41"/>
      <c r="E81" s="41"/>
      <c r="F81" s="41" t="s">
        <v>1257</v>
      </c>
      <c r="G81" s="41">
        <v>0</v>
      </c>
      <c r="H81" s="45">
        <v>44606</v>
      </c>
      <c r="I81" s="41">
        <v>10010576</v>
      </c>
      <c r="J81" s="41"/>
      <c r="K81" s="46">
        <v>223971.05</v>
      </c>
      <c r="L81" s="46"/>
      <c r="M81" s="46">
        <v>223971.05</v>
      </c>
      <c r="N81" s="46"/>
      <c r="O81" s="41" t="s">
        <v>833</v>
      </c>
    </row>
    <row r="82" spans="1:15">
      <c r="A82" s="41">
        <f t="shared" si="1"/>
        <v>75</v>
      </c>
      <c r="B82" s="45" t="s">
        <v>318</v>
      </c>
      <c r="C82" s="41" t="s">
        <v>239</v>
      </c>
      <c r="D82" s="41"/>
      <c r="E82" s="41"/>
      <c r="F82" s="41" t="s">
        <v>1257</v>
      </c>
      <c r="G82" s="41">
        <v>0</v>
      </c>
      <c r="H82" s="45">
        <v>44613</v>
      </c>
      <c r="I82" s="41">
        <v>10010612</v>
      </c>
      <c r="J82" s="41"/>
      <c r="K82" s="46">
        <v>224218.35</v>
      </c>
      <c r="L82" s="46"/>
      <c r="M82" s="46">
        <v>224218.35</v>
      </c>
      <c r="N82" s="46"/>
      <c r="O82" s="41" t="s">
        <v>833</v>
      </c>
    </row>
    <row r="83" spans="1:15">
      <c r="A83" s="41">
        <f t="shared" si="1"/>
        <v>76</v>
      </c>
      <c r="B83" s="45" t="s">
        <v>318</v>
      </c>
      <c r="C83" s="41" t="s">
        <v>240</v>
      </c>
      <c r="D83" s="41"/>
      <c r="E83" s="41"/>
      <c r="F83" s="41" t="s">
        <v>1257</v>
      </c>
      <c r="G83" s="41">
        <v>0</v>
      </c>
      <c r="H83" s="45">
        <v>44630</v>
      </c>
      <c r="I83" s="41">
        <v>10010645</v>
      </c>
      <c r="J83" s="41"/>
      <c r="K83" s="46">
        <v>225523.95</v>
      </c>
      <c r="L83" s="46"/>
      <c r="M83" s="46">
        <v>225523.95</v>
      </c>
      <c r="N83" s="46"/>
      <c r="O83" s="41" t="s">
        <v>830</v>
      </c>
    </row>
    <row r="84" spans="1:15">
      <c r="A84" s="41">
        <f t="shared" si="1"/>
        <v>77</v>
      </c>
      <c r="B84" s="45" t="s">
        <v>318</v>
      </c>
      <c r="C84" s="41" t="s">
        <v>241</v>
      </c>
      <c r="D84" s="41"/>
      <c r="E84" s="41"/>
      <c r="F84" s="41" t="s">
        <v>1257</v>
      </c>
      <c r="G84" s="41">
        <v>0</v>
      </c>
      <c r="H84" s="45">
        <v>44707</v>
      </c>
      <c r="I84" s="41">
        <v>10010999</v>
      </c>
      <c r="J84" s="41"/>
      <c r="K84" s="46">
        <v>257631.7</v>
      </c>
      <c r="L84" s="46"/>
      <c r="M84" s="46">
        <v>257631.7</v>
      </c>
      <c r="N84" s="46"/>
      <c r="O84" s="41" t="s">
        <v>833</v>
      </c>
    </row>
    <row r="85" spans="1:15">
      <c r="A85" s="41">
        <f t="shared" si="1"/>
        <v>78</v>
      </c>
      <c r="B85" s="45" t="s">
        <v>318</v>
      </c>
      <c r="C85" s="41" t="s">
        <v>242</v>
      </c>
      <c r="D85" s="41"/>
      <c r="E85" s="41"/>
      <c r="F85" s="41" t="s">
        <v>1257</v>
      </c>
      <c r="G85" s="41">
        <v>0</v>
      </c>
      <c r="H85" s="45">
        <v>44613</v>
      </c>
      <c r="I85" s="41">
        <v>10010598</v>
      </c>
      <c r="J85" s="41"/>
      <c r="K85" s="46">
        <v>262382.2</v>
      </c>
      <c r="L85" s="46"/>
      <c r="M85" s="46">
        <v>262382.2</v>
      </c>
      <c r="N85" s="46"/>
      <c r="O85" s="41" t="s">
        <v>830</v>
      </c>
    </row>
    <row r="86" spans="1:15">
      <c r="A86" s="41">
        <f t="shared" si="1"/>
        <v>79</v>
      </c>
      <c r="B86" s="45" t="s">
        <v>318</v>
      </c>
      <c r="C86" s="41" t="s">
        <v>243</v>
      </c>
      <c r="D86" s="41"/>
      <c r="E86" s="41"/>
      <c r="F86" s="41" t="s">
        <v>1257</v>
      </c>
      <c r="G86" s="41">
        <v>0</v>
      </c>
      <c r="H86" s="45">
        <v>44690</v>
      </c>
      <c r="I86" s="41">
        <v>10010844</v>
      </c>
      <c r="J86" s="41"/>
      <c r="K86" s="46">
        <v>319020</v>
      </c>
      <c r="L86" s="46"/>
      <c r="M86" s="46">
        <v>319020</v>
      </c>
      <c r="N86" s="46"/>
      <c r="O86" s="41" t="s">
        <v>828</v>
      </c>
    </row>
    <row r="87" spans="1:15" ht="28.5">
      <c r="A87" s="41">
        <f t="shared" si="1"/>
        <v>80</v>
      </c>
      <c r="B87" s="45" t="s">
        <v>318</v>
      </c>
      <c r="C87" s="41" t="s">
        <v>219</v>
      </c>
      <c r="D87" s="41"/>
      <c r="E87" s="41"/>
      <c r="F87" s="41" t="s">
        <v>1257</v>
      </c>
      <c r="G87" s="41">
        <v>0</v>
      </c>
      <c r="H87" s="45">
        <v>44538</v>
      </c>
      <c r="I87" s="41">
        <v>10010290</v>
      </c>
      <c r="J87" s="41"/>
      <c r="K87" s="46">
        <v>344862.2</v>
      </c>
      <c r="L87" s="46"/>
      <c r="M87" s="46">
        <v>344862.2</v>
      </c>
      <c r="N87" s="46"/>
      <c r="O87" s="41" t="s">
        <v>833</v>
      </c>
    </row>
    <row r="88" spans="1:15">
      <c r="A88" s="41">
        <f t="shared" si="1"/>
        <v>81</v>
      </c>
      <c r="B88" s="45" t="s">
        <v>318</v>
      </c>
      <c r="C88" s="41" t="s">
        <v>232</v>
      </c>
      <c r="D88" s="41"/>
      <c r="E88" s="41"/>
      <c r="F88" s="41" t="s">
        <v>1257</v>
      </c>
      <c r="G88" s="41">
        <v>0</v>
      </c>
      <c r="H88" s="45">
        <v>44685</v>
      </c>
      <c r="I88" s="41">
        <v>10010796</v>
      </c>
      <c r="J88" s="41"/>
      <c r="K88" s="46">
        <v>345010</v>
      </c>
      <c r="L88" s="46"/>
      <c r="M88" s="46">
        <v>345010</v>
      </c>
      <c r="N88" s="46"/>
      <c r="O88" s="41" t="s">
        <v>833</v>
      </c>
    </row>
    <row r="89" spans="1:15">
      <c r="A89" s="41">
        <f t="shared" si="1"/>
        <v>82</v>
      </c>
      <c r="B89" s="45" t="s">
        <v>318</v>
      </c>
      <c r="C89" s="41" t="s">
        <v>244</v>
      </c>
      <c r="D89" s="41"/>
      <c r="E89" s="41"/>
      <c r="F89" s="41" t="s">
        <v>1257</v>
      </c>
      <c r="G89" s="41">
        <v>0</v>
      </c>
      <c r="H89" s="45">
        <v>44700</v>
      </c>
      <c r="I89" s="41">
        <v>10010922</v>
      </c>
      <c r="J89" s="41"/>
      <c r="K89" s="46">
        <v>346671.8</v>
      </c>
      <c r="L89" s="46"/>
      <c r="M89" s="46">
        <v>346671.8</v>
      </c>
      <c r="N89" s="46"/>
      <c r="O89" s="41" t="s">
        <v>818</v>
      </c>
    </row>
    <row r="90" spans="1:15" ht="28.5">
      <c r="A90" s="41">
        <f t="shared" si="1"/>
        <v>83</v>
      </c>
      <c r="B90" s="45" t="s">
        <v>318</v>
      </c>
      <c r="C90" s="41" t="s">
        <v>219</v>
      </c>
      <c r="D90" s="41"/>
      <c r="E90" s="41"/>
      <c r="F90" s="41" t="s">
        <v>1257</v>
      </c>
      <c r="G90" s="41">
        <v>0</v>
      </c>
      <c r="H90" s="45">
        <v>44589</v>
      </c>
      <c r="I90" s="41">
        <v>10010474</v>
      </c>
      <c r="J90" s="41"/>
      <c r="K90" s="46">
        <v>354943.3</v>
      </c>
      <c r="L90" s="46"/>
      <c r="M90" s="46">
        <v>354943.3</v>
      </c>
      <c r="N90" s="46"/>
      <c r="O90" s="41" t="s">
        <v>833</v>
      </c>
    </row>
    <row r="91" spans="1:15" ht="28.5">
      <c r="A91" s="41">
        <f t="shared" si="1"/>
        <v>84</v>
      </c>
      <c r="B91" s="45" t="s">
        <v>318</v>
      </c>
      <c r="C91" s="41" t="s">
        <v>212</v>
      </c>
      <c r="D91" s="41"/>
      <c r="E91" s="41"/>
      <c r="F91" s="41" t="s">
        <v>1257</v>
      </c>
      <c r="G91" s="41">
        <v>0</v>
      </c>
      <c r="H91" s="45">
        <v>44589</v>
      </c>
      <c r="I91" s="41">
        <v>10010486</v>
      </c>
      <c r="J91" s="41"/>
      <c r="K91" s="46">
        <v>379424.3</v>
      </c>
      <c r="L91" s="46"/>
      <c r="M91" s="46">
        <v>379424.3</v>
      </c>
      <c r="N91" s="46"/>
      <c r="O91" s="41" t="s">
        <v>833</v>
      </c>
    </row>
    <row r="92" spans="1:15">
      <c r="A92" s="41">
        <f t="shared" si="1"/>
        <v>85</v>
      </c>
      <c r="B92" s="45" t="s">
        <v>318</v>
      </c>
      <c r="C92" s="41" t="s">
        <v>245</v>
      </c>
      <c r="D92" s="41"/>
      <c r="E92" s="41"/>
      <c r="F92" s="41" t="s">
        <v>1257</v>
      </c>
      <c r="G92" s="41">
        <v>0</v>
      </c>
      <c r="H92" s="45">
        <v>44685</v>
      </c>
      <c r="I92" s="41">
        <v>10010781</v>
      </c>
      <c r="J92" s="41"/>
      <c r="K92" s="46">
        <v>379850</v>
      </c>
      <c r="L92" s="46"/>
      <c r="M92" s="46">
        <v>379850</v>
      </c>
      <c r="N92" s="46"/>
      <c r="O92" s="41" t="s">
        <v>906</v>
      </c>
    </row>
    <row r="93" spans="1:15">
      <c r="A93" s="41">
        <f t="shared" si="1"/>
        <v>86</v>
      </c>
      <c r="B93" s="45" t="s">
        <v>318</v>
      </c>
      <c r="C93" s="41" t="s">
        <v>210</v>
      </c>
      <c r="D93" s="41"/>
      <c r="E93" s="41"/>
      <c r="F93" s="41" t="s">
        <v>1257</v>
      </c>
      <c r="G93" s="41">
        <v>0</v>
      </c>
      <c r="H93" s="45">
        <v>44686</v>
      </c>
      <c r="I93" s="41">
        <v>10010820</v>
      </c>
      <c r="J93" s="41"/>
      <c r="K93" s="46">
        <v>404930.5</v>
      </c>
      <c r="L93" s="46"/>
      <c r="M93" s="46">
        <v>404930.5</v>
      </c>
      <c r="N93" s="46"/>
      <c r="O93" s="41" t="s">
        <v>830</v>
      </c>
    </row>
    <row r="94" spans="1:15">
      <c r="A94" s="41">
        <f t="shared" si="1"/>
        <v>87</v>
      </c>
      <c r="B94" s="45" t="s">
        <v>318</v>
      </c>
      <c r="C94" s="41" t="s">
        <v>246</v>
      </c>
      <c r="D94" s="41"/>
      <c r="E94" s="41"/>
      <c r="F94" s="41" t="s">
        <v>1257</v>
      </c>
      <c r="G94" s="41">
        <v>0</v>
      </c>
      <c r="H94" s="45">
        <v>44553</v>
      </c>
      <c r="I94" s="41">
        <v>10010401</v>
      </c>
      <c r="J94" s="41"/>
      <c r="K94" s="46">
        <v>507685.6</v>
      </c>
      <c r="L94" s="46"/>
      <c r="M94" s="46">
        <v>507685.6</v>
      </c>
      <c r="N94" s="46"/>
      <c r="O94" s="41" t="s">
        <v>875</v>
      </c>
    </row>
    <row r="95" spans="1:15">
      <c r="A95" s="41">
        <f t="shared" si="1"/>
        <v>88</v>
      </c>
      <c r="B95" s="45" t="s">
        <v>318</v>
      </c>
      <c r="C95" s="41" t="s">
        <v>247</v>
      </c>
      <c r="D95" s="41"/>
      <c r="E95" s="41"/>
      <c r="F95" s="41" t="s">
        <v>1257</v>
      </c>
      <c r="G95" s="41">
        <v>0</v>
      </c>
      <c r="H95" s="45">
        <v>44589</v>
      </c>
      <c r="I95" s="41">
        <v>10010478</v>
      </c>
      <c r="J95" s="41"/>
      <c r="K95" s="46">
        <v>515225.55</v>
      </c>
      <c r="L95" s="46"/>
      <c r="M95" s="46">
        <v>515225.55</v>
      </c>
      <c r="N95" s="46"/>
      <c r="O95" s="41" t="s">
        <v>833</v>
      </c>
    </row>
    <row r="96" spans="1:15">
      <c r="A96" s="41">
        <f t="shared" si="1"/>
        <v>89</v>
      </c>
      <c r="B96" s="45" t="s">
        <v>318</v>
      </c>
      <c r="C96" s="41" t="s">
        <v>248</v>
      </c>
      <c r="D96" s="41"/>
      <c r="E96" s="41"/>
      <c r="F96" s="41" t="s">
        <v>1257</v>
      </c>
      <c r="G96" s="41">
        <v>0</v>
      </c>
      <c r="H96" s="45">
        <v>44538</v>
      </c>
      <c r="I96" s="41">
        <v>10010284</v>
      </c>
      <c r="J96" s="41"/>
      <c r="K96" s="46">
        <v>516704.15</v>
      </c>
      <c r="L96" s="46"/>
      <c r="M96" s="46">
        <v>516704.15</v>
      </c>
      <c r="N96" s="46"/>
      <c r="O96" s="41" t="s">
        <v>833</v>
      </c>
    </row>
    <row r="97" spans="1:15">
      <c r="A97" s="41">
        <f t="shared" si="1"/>
        <v>90</v>
      </c>
      <c r="B97" s="45" t="s">
        <v>318</v>
      </c>
      <c r="C97" s="41" t="s">
        <v>249</v>
      </c>
      <c r="D97" s="41"/>
      <c r="E97" s="41"/>
      <c r="F97" s="41" t="s">
        <v>1257</v>
      </c>
      <c r="G97" s="41">
        <v>0</v>
      </c>
      <c r="H97" s="45">
        <v>44613</v>
      </c>
      <c r="I97" s="41">
        <v>10010601</v>
      </c>
      <c r="J97" s="41"/>
      <c r="K97" s="46">
        <v>559842.75</v>
      </c>
      <c r="L97" s="46"/>
      <c r="M97" s="46">
        <v>559842.75</v>
      </c>
      <c r="N97" s="46"/>
      <c r="O97" s="41" t="s">
        <v>830</v>
      </c>
    </row>
    <row r="98" spans="1:15">
      <c r="A98" s="41">
        <f t="shared" si="1"/>
        <v>91</v>
      </c>
      <c r="B98" s="45" t="s">
        <v>318</v>
      </c>
      <c r="C98" s="41" t="s">
        <v>250</v>
      </c>
      <c r="D98" s="41"/>
      <c r="E98" s="41"/>
      <c r="F98" s="41" t="s">
        <v>1257</v>
      </c>
      <c r="G98" s="41">
        <v>0</v>
      </c>
      <c r="H98" s="45">
        <v>44693</v>
      </c>
      <c r="I98" s="41">
        <v>10010888</v>
      </c>
      <c r="J98" s="41"/>
      <c r="K98" s="46">
        <v>575311.80000000005</v>
      </c>
      <c r="L98" s="46"/>
      <c r="M98" s="46">
        <v>575311.80000000005</v>
      </c>
      <c r="N98" s="46"/>
      <c r="O98" s="41" t="s">
        <v>875</v>
      </c>
    </row>
    <row r="99" spans="1:15" ht="28.5">
      <c r="A99" s="41">
        <f t="shared" si="1"/>
        <v>92</v>
      </c>
      <c r="B99" s="45" t="s">
        <v>318</v>
      </c>
      <c r="C99" s="41" t="s">
        <v>251</v>
      </c>
      <c r="D99" s="41"/>
      <c r="E99" s="41"/>
      <c r="F99" s="41" t="s">
        <v>1257</v>
      </c>
      <c r="G99" s="41">
        <v>0</v>
      </c>
      <c r="H99" s="45">
        <v>44665</v>
      </c>
      <c r="I99" s="41">
        <v>10010710</v>
      </c>
      <c r="J99" s="41"/>
      <c r="K99" s="46">
        <v>634520</v>
      </c>
      <c r="L99" s="46"/>
      <c r="M99" s="46">
        <v>634520</v>
      </c>
      <c r="N99" s="46"/>
      <c r="O99" s="41" t="s">
        <v>875</v>
      </c>
    </row>
    <row r="100" spans="1:15" ht="28.5">
      <c r="A100" s="41">
        <f t="shared" si="1"/>
        <v>93</v>
      </c>
      <c r="B100" s="45" t="s">
        <v>318</v>
      </c>
      <c r="C100" s="41" t="s">
        <v>252</v>
      </c>
      <c r="D100" s="41"/>
      <c r="E100" s="41"/>
      <c r="F100" s="41" t="s">
        <v>1257</v>
      </c>
      <c r="G100" s="41">
        <v>0</v>
      </c>
      <c r="H100" s="45">
        <v>44707</v>
      </c>
      <c r="I100" s="41">
        <v>10010975</v>
      </c>
      <c r="J100" s="41"/>
      <c r="K100" s="46">
        <v>680523</v>
      </c>
      <c r="L100" s="46"/>
      <c r="M100" s="46">
        <v>680523</v>
      </c>
      <c r="N100" s="46"/>
      <c r="O100" s="41" t="s">
        <v>875</v>
      </c>
    </row>
    <row r="101" spans="1:15" ht="28.5">
      <c r="A101" s="41">
        <f t="shared" si="1"/>
        <v>94</v>
      </c>
      <c r="B101" s="45" t="s">
        <v>318</v>
      </c>
      <c r="C101" s="41" t="s">
        <v>253</v>
      </c>
      <c r="D101" s="41"/>
      <c r="E101" s="41"/>
      <c r="F101" s="41" t="s">
        <v>1257</v>
      </c>
      <c r="G101" s="41">
        <v>0</v>
      </c>
      <c r="H101" s="45">
        <v>44589</v>
      </c>
      <c r="I101" s="41">
        <v>10010490</v>
      </c>
      <c r="J101" s="41"/>
      <c r="K101" s="46">
        <v>701501.75</v>
      </c>
      <c r="L101" s="46"/>
      <c r="M101" s="46">
        <v>701501.75</v>
      </c>
      <c r="N101" s="46"/>
      <c r="O101" s="41" t="s">
        <v>833</v>
      </c>
    </row>
    <row r="102" spans="1:15">
      <c r="A102" s="41">
        <f t="shared" si="1"/>
        <v>95</v>
      </c>
      <c r="B102" s="45" t="s">
        <v>318</v>
      </c>
      <c r="C102" s="41" t="s">
        <v>254</v>
      </c>
      <c r="D102" s="41"/>
      <c r="E102" s="41"/>
      <c r="F102" s="41" t="s">
        <v>1257</v>
      </c>
      <c r="G102" s="41">
        <v>0</v>
      </c>
      <c r="H102" s="45">
        <v>44554</v>
      </c>
      <c r="I102" s="41">
        <v>10010421</v>
      </c>
      <c r="J102" s="41"/>
      <c r="K102" s="46">
        <v>722703.2</v>
      </c>
      <c r="L102" s="46"/>
      <c r="M102" s="46">
        <v>722703.2</v>
      </c>
      <c r="N102" s="46"/>
      <c r="O102" s="41" t="s">
        <v>875</v>
      </c>
    </row>
    <row r="103" spans="1:15">
      <c r="A103" s="41">
        <f t="shared" si="1"/>
        <v>96</v>
      </c>
      <c r="B103" s="45" t="s">
        <v>318</v>
      </c>
      <c r="C103" s="41" t="s">
        <v>255</v>
      </c>
      <c r="D103" s="41"/>
      <c r="E103" s="41"/>
      <c r="F103" s="41" t="s">
        <v>1257</v>
      </c>
      <c r="G103" s="41">
        <v>0</v>
      </c>
      <c r="H103" s="45">
        <v>44578</v>
      </c>
      <c r="I103" s="41">
        <v>10010433</v>
      </c>
      <c r="J103" s="41"/>
      <c r="K103" s="46">
        <v>734509.1</v>
      </c>
      <c r="L103" s="46"/>
      <c r="M103" s="46">
        <v>734509.1</v>
      </c>
      <c r="N103" s="46"/>
      <c r="O103" s="41" t="s">
        <v>875</v>
      </c>
    </row>
    <row r="104" spans="1:15">
      <c r="A104" s="41">
        <f t="shared" si="1"/>
        <v>97</v>
      </c>
      <c r="B104" s="45" t="s">
        <v>318</v>
      </c>
      <c r="C104" s="41" t="s">
        <v>256</v>
      </c>
      <c r="D104" s="41"/>
      <c r="E104" s="41"/>
      <c r="F104" s="41" t="s">
        <v>1257</v>
      </c>
      <c r="G104" s="41">
        <v>0</v>
      </c>
      <c r="H104" s="45">
        <v>44676</v>
      </c>
      <c r="I104" s="41">
        <v>10010739</v>
      </c>
      <c r="J104" s="41"/>
      <c r="K104" s="46">
        <v>807370.8</v>
      </c>
      <c r="L104" s="46"/>
      <c r="M104" s="46">
        <v>807370.8</v>
      </c>
      <c r="N104" s="46"/>
      <c r="O104" s="41" t="s">
        <v>875</v>
      </c>
    </row>
    <row r="105" spans="1:15">
      <c r="A105" s="41">
        <f t="shared" si="1"/>
        <v>98</v>
      </c>
      <c r="B105" s="45" t="s">
        <v>318</v>
      </c>
      <c r="C105" s="41" t="s">
        <v>257</v>
      </c>
      <c r="D105" s="41"/>
      <c r="E105" s="41"/>
      <c r="F105" s="41" t="s">
        <v>1257</v>
      </c>
      <c r="G105" s="41">
        <v>0</v>
      </c>
      <c r="H105" s="45">
        <v>44467</v>
      </c>
      <c r="I105" s="41">
        <v>10010106</v>
      </c>
      <c r="J105" s="41"/>
      <c r="K105" s="46">
        <v>857588</v>
      </c>
      <c r="L105" s="46"/>
      <c r="M105" s="46">
        <v>857588</v>
      </c>
      <c r="N105" s="46"/>
      <c r="O105" s="41" t="s">
        <v>875</v>
      </c>
    </row>
    <row r="106" spans="1:15">
      <c r="A106" s="41">
        <f t="shared" si="1"/>
        <v>99</v>
      </c>
      <c r="B106" s="45" t="s">
        <v>318</v>
      </c>
      <c r="C106" s="41" t="s">
        <v>258</v>
      </c>
      <c r="D106" s="41"/>
      <c r="E106" s="41"/>
      <c r="F106" s="41" t="s">
        <v>1257</v>
      </c>
      <c r="G106" s="41">
        <v>0</v>
      </c>
      <c r="H106" s="45">
        <v>44510</v>
      </c>
      <c r="I106" s="41">
        <v>0</v>
      </c>
      <c r="J106" s="41"/>
      <c r="K106" s="46">
        <v>859444</v>
      </c>
      <c r="L106" s="46"/>
      <c r="M106" s="46">
        <v>859444</v>
      </c>
      <c r="N106" s="46"/>
      <c r="O106" s="41" t="s">
        <v>875</v>
      </c>
    </row>
    <row r="107" spans="1:15">
      <c r="A107" s="41">
        <f t="shared" si="1"/>
        <v>100</v>
      </c>
      <c r="B107" s="45" t="s">
        <v>318</v>
      </c>
      <c r="C107" s="41" t="s">
        <v>244</v>
      </c>
      <c r="D107" s="41"/>
      <c r="E107" s="41"/>
      <c r="F107" s="41" t="s">
        <v>1257</v>
      </c>
      <c r="G107" s="41">
        <v>0</v>
      </c>
      <c r="H107" s="45">
        <v>44554</v>
      </c>
      <c r="I107" s="41">
        <v>10010405</v>
      </c>
      <c r="J107" s="41"/>
      <c r="K107" s="46">
        <v>919304.6</v>
      </c>
      <c r="L107" s="46"/>
      <c r="M107" s="46">
        <v>919304.6</v>
      </c>
      <c r="N107" s="46"/>
      <c r="O107" s="41" t="s">
        <v>875</v>
      </c>
    </row>
    <row r="108" spans="1:15">
      <c r="A108" s="41">
        <f t="shared" si="1"/>
        <v>101</v>
      </c>
      <c r="B108" s="45" t="s">
        <v>127</v>
      </c>
      <c r="C108" s="41" t="s">
        <v>259</v>
      </c>
      <c r="D108" s="41"/>
      <c r="E108" s="41"/>
      <c r="F108" s="41" t="s">
        <v>1257</v>
      </c>
      <c r="G108" s="41">
        <v>0</v>
      </c>
      <c r="H108" s="45">
        <v>45064</v>
      </c>
      <c r="I108" s="41">
        <v>10012525</v>
      </c>
      <c r="J108" s="41"/>
      <c r="K108" s="46">
        <v>1056264.1000000001</v>
      </c>
      <c r="L108" s="46"/>
      <c r="M108" s="46">
        <v>1056264.1000000001</v>
      </c>
      <c r="N108" s="46"/>
      <c r="O108" s="41" t="s">
        <v>875</v>
      </c>
    </row>
    <row r="109" spans="1:15">
      <c r="A109" s="41">
        <f t="shared" si="1"/>
        <v>102</v>
      </c>
      <c r="B109" s="45" t="s">
        <v>318</v>
      </c>
      <c r="C109" s="41" t="s">
        <v>260</v>
      </c>
      <c r="D109" s="41"/>
      <c r="E109" s="41"/>
      <c r="F109" s="41" t="s">
        <v>1257</v>
      </c>
      <c r="G109" s="41">
        <v>0</v>
      </c>
      <c r="H109" s="45">
        <v>44698</v>
      </c>
      <c r="I109" s="41">
        <v>10010898</v>
      </c>
      <c r="J109" s="41"/>
      <c r="K109" s="46">
        <v>1162934.8</v>
      </c>
      <c r="L109" s="46"/>
      <c r="M109" s="46">
        <v>1162934.8</v>
      </c>
      <c r="N109" s="46"/>
      <c r="O109" s="41" t="s">
        <v>875</v>
      </c>
    </row>
    <row r="110" spans="1:15">
      <c r="A110" s="41">
        <f t="shared" si="1"/>
        <v>103</v>
      </c>
      <c r="B110" s="45" t="s">
        <v>127</v>
      </c>
      <c r="C110" s="41" t="s">
        <v>261</v>
      </c>
      <c r="D110" s="41"/>
      <c r="E110" s="41"/>
      <c r="F110" s="41" t="s">
        <v>1257</v>
      </c>
      <c r="G110" s="41">
        <v>0</v>
      </c>
      <c r="H110" s="45">
        <v>45080</v>
      </c>
      <c r="I110" s="41">
        <v>10012667</v>
      </c>
      <c r="J110" s="41"/>
      <c r="K110" s="46">
        <v>1316224.3</v>
      </c>
      <c r="L110" s="46"/>
      <c r="M110" s="46">
        <v>1316224.3</v>
      </c>
      <c r="N110" s="46"/>
      <c r="O110" s="41" t="s">
        <v>833</v>
      </c>
    </row>
    <row r="111" spans="1:15">
      <c r="A111" s="41">
        <f t="shared" si="1"/>
        <v>104</v>
      </c>
      <c r="B111" s="45" t="s">
        <v>318</v>
      </c>
      <c r="C111" s="41" t="s">
        <v>214</v>
      </c>
      <c r="D111" s="41"/>
      <c r="E111" s="41"/>
      <c r="F111" s="41" t="s">
        <v>1257</v>
      </c>
      <c r="G111" s="41">
        <v>0</v>
      </c>
      <c r="H111" s="45">
        <v>44595</v>
      </c>
      <c r="I111" s="41">
        <v>10010516</v>
      </c>
      <c r="J111" s="41"/>
      <c r="K111" s="46">
        <v>1567499</v>
      </c>
      <c r="L111" s="46"/>
      <c r="M111" s="46">
        <v>1567499</v>
      </c>
      <c r="N111" s="46"/>
      <c r="O111" s="41" t="s">
        <v>875</v>
      </c>
    </row>
    <row r="112" spans="1:15">
      <c r="A112" s="41">
        <f t="shared" si="1"/>
        <v>105</v>
      </c>
      <c r="B112" s="45" t="s">
        <v>318</v>
      </c>
      <c r="C112" s="41" t="s">
        <v>262</v>
      </c>
      <c r="D112" s="41"/>
      <c r="E112" s="41"/>
      <c r="F112" s="41" t="s">
        <v>1257</v>
      </c>
      <c r="G112" s="41">
        <v>0</v>
      </c>
      <c r="H112" s="45">
        <v>44517</v>
      </c>
      <c r="I112" s="41">
        <v>0</v>
      </c>
      <c r="J112" s="41"/>
      <c r="K112" s="46">
        <v>1641935.8</v>
      </c>
      <c r="L112" s="46"/>
      <c r="M112" s="46">
        <v>1641935.8</v>
      </c>
      <c r="N112" s="46"/>
      <c r="O112" s="41" t="s">
        <v>818</v>
      </c>
    </row>
    <row r="113" spans="1:15">
      <c r="A113" s="41">
        <f t="shared" si="1"/>
        <v>106</v>
      </c>
      <c r="B113" s="45" t="s">
        <v>318</v>
      </c>
      <c r="C113" s="41" t="s">
        <v>263</v>
      </c>
      <c r="D113" s="41"/>
      <c r="E113" s="41"/>
      <c r="F113" s="41" t="s">
        <v>1257</v>
      </c>
      <c r="G113" s="41">
        <v>0</v>
      </c>
      <c r="H113" s="45">
        <v>44677</v>
      </c>
      <c r="I113" s="41">
        <v>10010745</v>
      </c>
      <c r="J113" s="41"/>
      <c r="K113" s="46">
        <v>1711872.9</v>
      </c>
      <c r="L113" s="46"/>
      <c r="M113" s="46">
        <v>1711872.9</v>
      </c>
      <c r="N113" s="46"/>
      <c r="O113" s="41" t="s">
        <v>875</v>
      </c>
    </row>
    <row r="114" spans="1:15" ht="28.5">
      <c r="A114" s="41">
        <f t="shared" si="1"/>
        <v>107</v>
      </c>
      <c r="B114" s="45" t="s">
        <v>318</v>
      </c>
      <c r="C114" s="41" t="s">
        <v>264</v>
      </c>
      <c r="D114" s="41"/>
      <c r="E114" s="41"/>
      <c r="F114" s="41" t="s">
        <v>1257</v>
      </c>
      <c r="G114" s="41">
        <v>0</v>
      </c>
      <c r="H114" s="45">
        <v>44663</v>
      </c>
      <c r="I114" s="41">
        <v>10010677</v>
      </c>
      <c r="J114" s="41"/>
      <c r="K114" s="46">
        <v>1897649.6</v>
      </c>
      <c r="L114" s="46"/>
      <c r="M114" s="46">
        <v>1897649.6</v>
      </c>
      <c r="N114" s="46"/>
      <c r="O114" s="41" t="s">
        <v>875</v>
      </c>
    </row>
    <row r="115" spans="1:15">
      <c r="A115" s="41">
        <f t="shared" si="1"/>
        <v>108</v>
      </c>
      <c r="B115" s="45" t="s">
        <v>127</v>
      </c>
      <c r="C115" s="41" t="s">
        <v>265</v>
      </c>
      <c r="D115" s="41"/>
      <c r="E115" s="41"/>
      <c r="F115" s="41" t="s">
        <v>1257</v>
      </c>
      <c r="G115" s="41">
        <v>0</v>
      </c>
      <c r="H115" s="45">
        <v>45105</v>
      </c>
      <c r="I115" s="41">
        <v>10013137</v>
      </c>
      <c r="J115" s="41"/>
      <c r="K115" s="46">
        <v>2114882.2000000002</v>
      </c>
      <c r="L115" s="46"/>
      <c r="M115" s="46">
        <v>2114882.2000000002</v>
      </c>
      <c r="N115" s="46"/>
      <c r="O115" s="41" t="s">
        <v>875</v>
      </c>
    </row>
    <row r="116" spans="1:15">
      <c r="A116" s="41">
        <f t="shared" si="1"/>
        <v>109</v>
      </c>
      <c r="B116" s="45" t="s">
        <v>127</v>
      </c>
      <c r="C116" s="41" t="s">
        <v>266</v>
      </c>
      <c r="D116" s="41"/>
      <c r="E116" s="41"/>
      <c r="F116" s="41" t="s">
        <v>1257</v>
      </c>
      <c r="G116" s="41">
        <v>0</v>
      </c>
      <c r="H116" s="45">
        <v>45093</v>
      </c>
      <c r="I116" s="41">
        <v>10012877</v>
      </c>
      <c r="J116" s="41"/>
      <c r="K116" s="46">
        <v>2192727.75</v>
      </c>
      <c r="L116" s="46"/>
      <c r="M116" s="46">
        <v>2192727.75</v>
      </c>
      <c r="N116" s="46"/>
      <c r="O116" s="41" t="s">
        <v>830</v>
      </c>
    </row>
    <row r="117" spans="1:15" ht="28.5">
      <c r="A117" s="41">
        <f t="shared" si="1"/>
        <v>110</v>
      </c>
      <c r="B117" s="45" t="s">
        <v>127</v>
      </c>
      <c r="C117" s="41" t="s">
        <v>267</v>
      </c>
      <c r="D117" s="41"/>
      <c r="E117" s="41"/>
      <c r="F117" s="41" t="s">
        <v>1257</v>
      </c>
      <c r="G117" s="41">
        <v>0</v>
      </c>
      <c r="H117" s="45">
        <v>44967</v>
      </c>
      <c r="I117" s="41">
        <v>10011874</v>
      </c>
      <c r="J117" s="41"/>
      <c r="K117" s="46">
        <v>2235552</v>
      </c>
      <c r="L117" s="46"/>
      <c r="M117" s="46">
        <v>2235552</v>
      </c>
      <c r="N117" s="46"/>
      <c r="O117" s="41" t="s">
        <v>875</v>
      </c>
    </row>
    <row r="118" spans="1:15">
      <c r="A118" s="41">
        <f t="shared" si="1"/>
        <v>111</v>
      </c>
      <c r="B118" s="45" t="s">
        <v>127</v>
      </c>
      <c r="C118" s="41" t="s">
        <v>262</v>
      </c>
      <c r="D118" s="41"/>
      <c r="E118" s="41"/>
      <c r="F118" s="41" t="s">
        <v>1257</v>
      </c>
      <c r="G118" s="41">
        <v>0</v>
      </c>
      <c r="H118" s="45">
        <v>45093</v>
      </c>
      <c r="I118" s="41">
        <v>10012880</v>
      </c>
      <c r="J118" s="41"/>
      <c r="K118" s="46">
        <v>3778023.25</v>
      </c>
      <c r="L118" s="46"/>
      <c r="M118" s="46">
        <v>3778023.25</v>
      </c>
      <c r="N118" s="46"/>
      <c r="O118" s="41" t="s">
        <v>818</v>
      </c>
    </row>
    <row r="119" spans="1:15" ht="28.5">
      <c r="A119" s="41">
        <f t="shared" si="1"/>
        <v>112</v>
      </c>
      <c r="B119" s="45"/>
      <c r="C119" s="41" t="s">
        <v>272</v>
      </c>
      <c r="D119" s="41"/>
      <c r="E119" s="41"/>
      <c r="F119" s="41" t="s">
        <v>1259</v>
      </c>
      <c r="G119" s="41">
        <v>0</v>
      </c>
      <c r="H119" s="41"/>
      <c r="I119" s="41">
        <v>0</v>
      </c>
      <c r="J119" s="41"/>
      <c r="K119" s="46">
        <v>2938741</v>
      </c>
      <c r="L119" s="46"/>
      <c r="M119" s="46">
        <v>2938741</v>
      </c>
      <c r="N119" s="46"/>
      <c r="O119" s="41" t="s">
        <v>906</v>
      </c>
    </row>
    <row r="120" spans="1:15" ht="70.5">
      <c r="A120" s="41">
        <f t="shared" si="1"/>
        <v>113</v>
      </c>
      <c r="B120" s="45"/>
      <c r="C120" s="41" t="s">
        <v>273</v>
      </c>
      <c r="D120" s="41"/>
      <c r="E120" s="41"/>
      <c r="F120" s="41" t="s">
        <v>1260</v>
      </c>
      <c r="G120" s="41">
        <v>0</v>
      </c>
      <c r="H120" s="41"/>
      <c r="I120" s="41">
        <v>0</v>
      </c>
      <c r="J120" s="41"/>
      <c r="K120" s="46">
        <v>3429416</v>
      </c>
      <c r="L120" s="46"/>
      <c r="M120" s="46">
        <v>3429416</v>
      </c>
      <c r="N120" s="46"/>
      <c r="O120" s="41" t="s">
        <v>906</v>
      </c>
    </row>
    <row r="121" spans="1:15" ht="56.5">
      <c r="A121" s="41">
        <f t="shared" si="1"/>
        <v>114</v>
      </c>
      <c r="B121" s="45"/>
      <c r="C121" s="41" t="s">
        <v>274</v>
      </c>
      <c r="D121" s="41"/>
      <c r="E121" s="41"/>
      <c r="F121" s="41" t="s">
        <v>1261</v>
      </c>
      <c r="G121" s="41">
        <v>0</v>
      </c>
      <c r="H121" s="41"/>
      <c r="I121" s="41">
        <v>0</v>
      </c>
      <c r="J121" s="41"/>
      <c r="K121" s="46">
        <v>4473600</v>
      </c>
      <c r="L121" s="46"/>
      <c r="M121" s="46">
        <v>4473600</v>
      </c>
      <c r="N121" s="46"/>
      <c r="O121" s="41" t="s">
        <v>906</v>
      </c>
    </row>
    <row r="122" spans="1:15" ht="56.5">
      <c r="A122" s="41">
        <f t="shared" si="1"/>
        <v>115</v>
      </c>
      <c r="B122" s="45"/>
      <c r="C122" s="41" t="s">
        <v>275</v>
      </c>
      <c r="D122" s="41"/>
      <c r="E122" s="41"/>
      <c r="F122" s="41" t="s">
        <v>1262</v>
      </c>
      <c r="G122" s="41">
        <v>0</v>
      </c>
      <c r="H122" s="41"/>
      <c r="I122" s="41">
        <v>0</v>
      </c>
      <c r="J122" s="41"/>
      <c r="K122" s="46">
        <v>2297624</v>
      </c>
      <c r="L122" s="46"/>
      <c r="M122" s="46">
        <v>2297624</v>
      </c>
      <c r="N122" s="46"/>
      <c r="O122" s="41" t="s">
        <v>906</v>
      </c>
    </row>
    <row r="123" spans="1:15" ht="42.5">
      <c r="A123" s="41">
        <f t="shared" si="1"/>
        <v>116</v>
      </c>
      <c r="B123" s="45"/>
      <c r="C123" s="41" t="s">
        <v>276</v>
      </c>
      <c r="D123" s="41"/>
      <c r="E123" s="41"/>
      <c r="F123" s="41" t="s">
        <v>1263</v>
      </c>
      <c r="G123" s="41">
        <v>0</v>
      </c>
      <c r="H123" s="41"/>
      <c r="I123" s="41">
        <v>0</v>
      </c>
      <c r="J123" s="41"/>
      <c r="K123" s="46">
        <v>2365541.6</v>
      </c>
      <c r="L123" s="46"/>
      <c r="M123" s="46">
        <v>2365541.6</v>
      </c>
      <c r="N123" s="46"/>
      <c r="O123" s="41" t="s">
        <v>906</v>
      </c>
    </row>
    <row r="124" spans="1:15" ht="56.5">
      <c r="A124" s="41">
        <f t="shared" si="1"/>
        <v>117</v>
      </c>
      <c r="B124" s="45"/>
      <c r="C124" s="41" t="s">
        <v>277</v>
      </c>
      <c r="D124" s="41"/>
      <c r="E124" s="41"/>
      <c r="F124" s="41" t="s">
        <v>1264</v>
      </c>
      <c r="G124" s="41">
        <v>0</v>
      </c>
      <c r="H124" s="41"/>
      <c r="I124" s="41">
        <v>0</v>
      </c>
      <c r="J124" s="41"/>
      <c r="K124" s="46">
        <v>5762207.7999999998</v>
      </c>
      <c r="L124" s="46"/>
      <c r="M124" s="46">
        <v>5762207.7999999998</v>
      </c>
      <c r="N124" s="46"/>
      <c r="O124" s="41" t="s">
        <v>906</v>
      </c>
    </row>
    <row r="125" spans="1:15" ht="70.5">
      <c r="A125" s="41">
        <f t="shared" si="1"/>
        <v>118</v>
      </c>
      <c r="B125" s="45"/>
      <c r="C125" s="41" t="s">
        <v>278</v>
      </c>
      <c r="D125" s="41"/>
      <c r="E125" s="41"/>
      <c r="F125" s="41" t="s">
        <v>1265</v>
      </c>
      <c r="G125" s="41">
        <v>0</v>
      </c>
      <c r="H125" s="41"/>
      <c r="I125" s="41">
        <v>0</v>
      </c>
      <c r="J125" s="41"/>
      <c r="K125" s="46">
        <v>2951736</v>
      </c>
      <c r="L125" s="46"/>
      <c r="M125" s="46">
        <v>2951736</v>
      </c>
      <c r="N125" s="46"/>
      <c r="O125" s="41" t="s">
        <v>906</v>
      </c>
    </row>
    <row r="126" spans="1:15" ht="42.5">
      <c r="A126" s="41">
        <f t="shared" si="1"/>
        <v>119</v>
      </c>
      <c r="B126" s="45" t="s">
        <v>127</v>
      </c>
      <c r="C126" s="41" t="s">
        <v>279</v>
      </c>
      <c r="D126" s="41"/>
      <c r="E126" s="41"/>
      <c r="F126" s="41" t="s">
        <v>1266</v>
      </c>
      <c r="G126" s="41" t="s">
        <v>1267</v>
      </c>
      <c r="H126" s="45">
        <v>45083</v>
      </c>
      <c r="I126" s="41">
        <v>38</v>
      </c>
      <c r="J126" s="41"/>
      <c r="K126" s="46">
        <v>6863904</v>
      </c>
      <c r="L126" s="46"/>
      <c r="M126" s="46">
        <v>6863904</v>
      </c>
      <c r="N126" s="46"/>
      <c r="O126" s="41" t="s">
        <v>906</v>
      </c>
    </row>
    <row r="127" spans="1:15" ht="28.5">
      <c r="A127" s="41">
        <f t="shared" si="1"/>
        <v>120</v>
      </c>
      <c r="B127" s="45"/>
      <c r="C127" s="41" t="s">
        <v>280</v>
      </c>
      <c r="D127" s="41"/>
      <c r="E127" s="41"/>
      <c r="F127" s="41" t="s">
        <v>1268</v>
      </c>
      <c r="G127" s="41">
        <v>0</v>
      </c>
      <c r="H127" s="41"/>
      <c r="I127" s="41">
        <v>0</v>
      </c>
      <c r="J127" s="41"/>
      <c r="K127" s="46">
        <v>357976</v>
      </c>
      <c r="L127" s="46"/>
      <c r="M127" s="46">
        <v>357976</v>
      </c>
      <c r="N127" s="46"/>
      <c r="O127" s="41" t="s">
        <v>906</v>
      </c>
    </row>
    <row r="128" spans="1:15" ht="28.5">
      <c r="A128" s="41">
        <f t="shared" si="1"/>
        <v>121</v>
      </c>
      <c r="B128" s="45"/>
      <c r="C128" s="41" t="s">
        <v>281</v>
      </c>
      <c r="D128" s="41"/>
      <c r="E128" s="41"/>
      <c r="F128" s="41" t="s">
        <v>1269</v>
      </c>
      <c r="G128" s="41">
        <v>0</v>
      </c>
      <c r="H128" s="41"/>
      <c r="I128" s="41">
        <v>0</v>
      </c>
      <c r="J128" s="41"/>
      <c r="K128" s="46">
        <v>728182.29999999981</v>
      </c>
      <c r="L128" s="46"/>
      <c r="M128" s="46">
        <v>728182.29999999981</v>
      </c>
      <c r="N128" s="46"/>
      <c r="O128" s="41" t="s">
        <v>906</v>
      </c>
    </row>
    <row r="129" spans="1:15" ht="42.5">
      <c r="A129" s="41">
        <f t="shared" si="1"/>
        <v>122</v>
      </c>
      <c r="B129" s="45"/>
      <c r="C129" s="41" t="s">
        <v>287</v>
      </c>
      <c r="D129" s="41"/>
      <c r="E129" s="41"/>
      <c r="F129" s="41" t="s">
        <v>1270</v>
      </c>
      <c r="G129" s="41" t="s">
        <v>1271</v>
      </c>
      <c r="H129" s="41"/>
      <c r="I129" s="41">
        <v>0</v>
      </c>
      <c r="J129" s="41"/>
      <c r="K129" s="46">
        <v>1333732.32</v>
      </c>
      <c r="L129" s="46"/>
      <c r="M129" s="46">
        <v>1333732.32</v>
      </c>
      <c r="N129" s="46"/>
      <c r="O129" s="41" t="s">
        <v>1272</v>
      </c>
    </row>
    <row r="130" spans="1:15" ht="28.5">
      <c r="A130" s="41">
        <f t="shared" si="1"/>
        <v>123</v>
      </c>
      <c r="B130" s="45" t="s">
        <v>127</v>
      </c>
      <c r="C130" s="41" t="s">
        <v>288</v>
      </c>
      <c r="D130" s="41"/>
      <c r="E130" s="41"/>
      <c r="F130" s="41" t="s">
        <v>1273</v>
      </c>
      <c r="G130" s="41" t="s">
        <v>1274</v>
      </c>
      <c r="H130" s="41" t="s">
        <v>127</v>
      </c>
      <c r="I130" s="41">
        <v>0</v>
      </c>
      <c r="J130" s="41"/>
      <c r="K130" s="46">
        <v>4456984.6500000004</v>
      </c>
      <c r="L130" s="46"/>
      <c r="M130" s="46">
        <v>4456984.6500000004</v>
      </c>
      <c r="N130" s="46"/>
      <c r="O130" s="41" t="s">
        <v>818</v>
      </c>
    </row>
    <row r="131" spans="1:15" ht="28.5">
      <c r="A131" s="41">
        <f t="shared" si="1"/>
        <v>124</v>
      </c>
      <c r="B131" s="45" t="s">
        <v>127</v>
      </c>
      <c r="C131" s="41" t="s">
        <v>289</v>
      </c>
      <c r="D131" s="41"/>
      <c r="E131" s="41"/>
      <c r="F131" s="41" t="s">
        <v>1275</v>
      </c>
      <c r="G131" s="41" t="s">
        <v>1276</v>
      </c>
      <c r="H131" s="41" t="s">
        <v>127</v>
      </c>
      <c r="I131" s="41">
        <v>0</v>
      </c>
      <c r="J131" s="41"/>
      <c r="K131" s="46">
        <v>2497148</v>
      </c>
      <c r="L131" s="46"/>
      <c r="M131" s="46">
        <v>2497148</v>
      </c>
      <c r="N131" s="46"/>
      <c r="O131" s="41" t="s">
        <v>818</v>
      </c>
    </row>
    <row r="132" spans="1:15" ht="42.5">
      <c r="A132" s="41">
        <f t="shared" si="1"/>
        <v>125</v>
      </c>
      <c r="B132" s="45"/>
      <c r="C132" s="41" t="s">
        <v>290</v>
      </c>
      <c r="D132" s="41"/>
      <c r="E132" s="41"/>
      <c r="F132" s="41" t="s">
        <v>1277</v>
      </c>
      <c r="G132" s="41">
        <v>0</v>
      </c>
      <c r="H132" s="41"/>
      <c r="I132" s="41">
        <v>0</v>
      </c>
      <c r="J132" s="41"/>
      <c r="K132" s="46">
        <v>3156552</v>
      </c>
      <c r="L132" s="46"/>
      <c r="M132" s="46">
        <v>3156552</v>
      </c>
      <c r="N132" s="46"/>
      <c r="O132" s="41" t="s">
        <v>830</v>
      </c>
    </row>
    <row r="133" spans="1:15" ht="42.5">
      <c r="A133" s="41">
        <f t="shared" si="1"/>
        <v>126</v>
      </c>
      <c r="B133" s="45"/>
      <c r="C133" s="41" t="s">
        <v>291</v>
      </c>
      <c r="D133" s="41"/>
      <c r="E133" s="41"/>
      <c r="F133" s="41" t="s">
        <v>1278</v>
      </c>
      <c r="G133" s="41">
        <v>0</v>
      </c>
      <c r="H133" s="41"/>
      <c r="I133" s="41">
        <v>0</v>
      </c>
      <c r="J133" s="41"/>
      <c r="K133" s="46">
        <v>1581700</v>
      </c>
      <c r="L133" s="46"/>
      <c r="M133" s="46">
        <v>1581700</v>
      </c>
      <c r="N133" s="46"/>
      <c r="O133" s="41" t="s">
        <v>830</v>
      </c>
    </row>
    <row r="134" spans="1:15" ht="42.5">
      <c r="A134" s="41">
        <f t="shared" si="1"/>
        <v>127</v>
      </c>
      <c r="B134" s="45"/>
      <c r="C134" s="41" t="s">
        <v>292</v>
      </c>
      <c r="D134" s="41"/>
      <c r="E134" s="41"/>
      <c r="F134" s="41" t="s">
        <v>1278</v>
      </c>
      <c r="G134" s="41">
        <v>0</v>
      </c>
      <c r="H134" s="41"/>
      <c r="I134" s="41">
        <v>0</v>
      </c>
      <c r="J134" s="41"/>
      <c r="K134" s="46">
        <v>1854805</v>
      </c>
      <c r="L134" s="46"/>
      <c r="M134" s="46">
        <v>1854805</v>
      </c>
      <c r="N134" s="46"/>
      <c r="O134" s="41" t="s">
        <v>820</v>
      </c>
    </row>
    <row r="135" spans="1:15" ht="28.5">
      <c r="A135" s="41">
        <f t="shared" si="1"/>
        <v>128</v>
      </c>
      <c r="B135" s="45"/>
      <c r="C135" s="41" t="s">
        <v>293</v>
      </c>
      <c r="D135" s="41"/>
      <c r="E135" s="41"/>
      <c r="F135" s="41" t="s">
        <v>1279</v>
      </c>
      <c r="G135" s="41">
        <v>0</v>
      </c>
      <c r="H135" s="41"/>
      <c r="I135" s="41">
        <v>0</v>
      </c>
      <c r="J135" s="41"/>
      <c r="K135" s="46">
        <v>3199686</v>
      </c>
      <c r="L135" s="46"/>
      <c r="M135" s="46">
        <v>3199686</v>
      </c>
      <c r="N135" s="46"/>
      <c r="O135" s="41" t="s">
        <v>867</v>
      </c>
    </row>
    <row r="136" spans="1:15">
      <c r="A136" s="41">
        <f t="shared" si="1"/>
        <v>129</v>
      </c>
      <c r="B136" s="45" t="s">
        <v>270</v>
      </c>
      <c r="C136" s="41" t="s">
        <v>296</v>
      </c>
      <c r="D136" s="41"/>
      <c r="E136" s="41"/>
      <c r="F136" s="41" t="s">
        <v>1280</v>
      </c>
      <c r="G136" s="41" t="s">
        <v>1281</v>
      </c>
      <c r="H136" s="45">
        <v>43927</v>
      </c>
      <c r="I136" s="41">
        <v>0</v>
      </c>
      <c r="J136" s="41"/>
      <c r="K136" s="46">
        <v>2109705</v>
      </c>
      <c r="L136" s="46"/>
      <c r="M136" s="46">
        <v>2109705</v>
      </c>
      <c r="N136" s="46"/>
      <c r="O136" s="41" t="s">
        <v>818</v>
      </c>
    </row>
    <row r="137" spans="1:15" ht="42.5">
      <c r="A137" s="41">
        <f t="shared" si="1"/>
        <v>130</v>
      </c>
      <c r="B137" s="45" t="s">
        <v>318</v>
      </c>
      <c r="C137" s="41" t="s">
        <v>309</v>
      </c>
      <c r="D137" s="41"/>
      <c r="E137" s="41"/>
      <c r="F137" s="41" t="s">
        <v>1282</v>
      </c>
      <c r="G137" s="41">
        <v>902769</v>
      </c>
      <c r="H137" s="45">
        <v>44564</v>
      </c>
      <c r="I137" s="41" t="s">
        <v>1283</v>
      </c>
      <c r="J137" s="41"/>
      <c r="K137" s="46">
        <v>786500</v>
      </c>
      <c r="L137" s="46"/>
      <c r="M137" s="46">
        <v>786500</v>
      </c>
      <c r="N137" s="46"/>
      <c r="O137" s="41" t="s">
        <v>828</v>
      </c>
    </row>
    <row r="138" spans="1:15" ht="42.5">
      <c r="A138" s="41">
        <f t="shared" ref="A138:A201" si="2">1+A137</f>
        <v>131</v>
      </c>
      <c r="B138" s="45" t="s">
        <v>178</v>
      </c>
      <c r="C138" s="41" t="s">
        <v>310</v>
      </c>
      <c r="D138" s="41"/>
      <c r="E138" s="41"/>
      <c r="F138" s="41" t="s">
        <v>1284</v>
      </c>
      <c r="G138" s="41">
        <v>833750</v>
      </c>
      <c r="H138" s="45">
        <v>44237</v>
      </c>
      <c r="I138" s="41" t="s">
        <v>1283</v>
      </c>
      <c r="J138" s="41"/>
      <c r="K138" s="46">
        <v>928000</v>
      </c>
      <c r="L138" s="46"/>
      <c r="M138" s="46">
        <v>928000</v>
      </c>
      <c r="N138" s="46"/>
      <c r="O138" s="41" t="s">
        <v>828</v>
      </c>
    </row>
    <row r="139" spans="1:15" ht="28.5">
      <c r="A139" s="41">
        <f t="shared" si="2"/>
        <v>132</v>
      </c>
      <c r="B139" s="45"/>
      <c r="C139" s="41" t="s">
        <v>311</v>
      </c>
      <c r="D139" s="41"/>
      <c r="E139" s="41"/>
      <c r="F139" s="41" t="s">
        <v>1285</v>
      </c>
      <c r="G139" s="41">
        <v>0</v>
      </c>
      <c r="H139" s="41"/>
      <c r="I139" s="41" t="s">
        <v>1286</v>
      </c>
      <c r="J139" s="41"/>
      <c r="K139" s="46">
        <v>219000</v>
      </c>
      <c r="L139" s="46"/>
      <c r="M139" s="46">
        <v>219000</v>
      </c>
      <c r="N139" s="46"/>
      <c r="O139" s="41" t="s">
        <v>887</v>
      </c>
    </row>
    <row r="140" spans="1:15" ht="42.5">
      <c r="A140" s="41">
        <f t="shared" si="2"/>
        <v>133</v>
      </c>
      <c r="B140" s="45" t="s">
        <v>127</v>
      </c>
      <c r="C140" s="41" t="s">
        <v>312</v>
      </c>
      <c r="D140" s="41"/>
      <c r="E140" s="41"/>
      <c r="F140" s="41" t="s">
        <v>1287</v>
      </c>
      <c r="G140" s="41">
        <v>1166545</v>
      </c>
      <c r="H140" s="45">
        <v>45001</v>
      </c>
      <c r="I140" s="41" t="s">
        <v>1283</v>
      </c>
      <c r="J140" s="41"/>
      <c r="K140" s="46">
        <v>2827500</v>
      </c>
      <c r="L140" s="46"/>
      <c r="M140" s="46">
        <v>2827500</v>
      </c>
      <c r="N140" s="46"/>
      <c r="O140" s="41" t="s">
        <v>828</v>
      </c>
    </row>
    <row r="141" spans="1:15" ht="42.5">
      <c r="A141" s="41">
        <f t="shared" si="2"/>
        <v>134</v>
      </c>
      <c r="B141" s="45" t="s">
        <v>127</v>
      </c>
      <c r="C141" s="41" t="s">
        <v>313</v>
      </c>
      <c r="D141" s="41"/>
      <c r="E141" s="41"/>
      <c r="F141" s="41" t="s">
        <v>1288</v>
      </c>
      <c r="G141" s="41">
        <v>1166563</v>
      </c>
      <c r="H141" s="45">
        <v>45001</v>
      </c>
      <c r="I141" s="41" t="s">
        <v>1283</v>
      </c>
      <c r="J141" s="41"/>
      <c r="K141" s="46">
        <v>2820000</v>
      </c>
      <c r="L141" s="46"/>
      <c r="M141" s="46">
        <v>2820000</v>
      </c>
      <c r="N141" s="46"/>
      <c r="O141" s="41" t="s">
        <v>828</v>
      </c>
    </row>
    <row r="142" spans="1:15" ht="42.5">
      <c r="A142" s="41">
        <f t="shared" si="2"/>
        <v>135</v>
      </c>
      <c r="B142" s="45" t="s">
        <v>318</v>
      </c>
      <c r="C142" s="41" t="s">
        <v>314</v>
      </c>
      <c r="D142" s="41"/>
      <c r="E142" s="41"/>
      <c r="F142" s="41" t="s">
        <v>1289</v>
      </c>
      <c r="G142" s="41">
        <v>905092</v>
      </c>
      <c r="H142" s="45">
        <v>44565</v>
      </c>
      <c r="I142" s="41" t="s">
        <v>1283</v>
      </c>
      <c r="J142" s="41"/>
      <c r="K142" s="46">
        <v>1353000</v>
      </c>
      <c r="L142" s="46"/>
      <c r="M142" s="46">
        <v>1353000</v>
      </c>
      <c r="N142" s="46"/>
      <c r="O142" s="41" t="s">
        <v>828</v>
      </c>
    </row>
    <row r="143" spans="1:15" ht="28.5">
      <c r="A143" s="41">
        <f t="shared" si="2"/>
        <v>136</v>
      </c>
      <c r="B143" s="45" t="s">
        <v>1543</v>
      </c>
      <c r="C143" s="41" t="s">
        <v>316</v>
      </c>
      <c r="D143" s="41"/>
      <c r="E143" s="41"/>
      <c r="F143" s="41" t="s">
        <v>1290</v>
      </c>
      <c r="G143" s="41">
        <v>0</v>
      </c>
      <c r="H143" s="45" t="s">
        <v>315</v>
      </c>
      <c r="I143" s="41">
        <v>0</v>
      </c>
      <c r="J143" s="41"/>
      <c r="K143" s="46">
        <v>249874</v>
      </c>
      <c r="L143" s="46"/>
      <c r="M143" s="46">
        <v>249874</v>
      </c>
      <c r="N143" s="46"/>
      <c r="O143" s="41" t="s">
        <v>835</v>
      </c>
    </row>
    <row r="144" spans="1:15" ht="28.5">
      <c r="A144" s="41">
        <f t="shared" si="2"/>
        <v>137</v>
      </c>
      <c r="B144" s="45" t="s">
        <v>318</v>
      </c>
      <c r="C144" s="41" t="s">
        <v>317</v>
      </c>
      <c r="D144" s="41"/>
      <c r="E144" s="41"/>
      <c r="F144" s="41" t="s">
        <v>1291</v>
      </c>
      <c r="G144" s="41" t="s">
        <v>1292</v>
      </c>
      <c r="H144" s="45">
        <v>44839</v>
      </c>
      <c r="I144" s="41">
        <v>0</v>
      </c>
      <c r="J144" s="41"/>
      <c r="K144" s="46">
        <v>786000</v>
      </c>
      <c r="L144" s="46"/>
      <c r="M144" s="46">
        <v>786000</v>
      </c>
      <c r="N144" s="46"/>
      <c r="O144" s="41" t="s">
        <v>828</v>
      </c>
    </row>
    <row r="145" spans="1:15" ht="28.5">
      <c r="A145" s="41">
        <f t="shared" si="2"/>
        <v>138</v>
      </c>
      <c r="B145" s="45" t="s">
        <v>318</v>
      </c>
      <c r="C145" s="41" t="s">
        <v>317</v>
      </c>
      <c r="D145" s="41"/>
      <c r="E145" s="41"/>
      <c r="F145" s="41" t="s">
        <v>1293</v>
      </c>
      <c r="G145" s="41" t="s">
        <v>1294</v>
      </c>
      <c r="H145" s="41" t="s">
        <v>318</v>
      </c>
      <c r="I145" s="41">
        <v>0</v>
      </c>
      <c r="J145" s="41"/>
      <c r="K145" s="46">
        <v>967800</v>
      </c>
      <c r="L145" s="46"/>
      <c r="M145" s="46">
        <v>967800</v>
      </c>
      <c r="N145" s="46"/>
      <c r="O145" s="41" t="s">
        <v>828</v>
      </c>
    </row>
    <row r="146" spans="1:15" ht="28.5">
      <c r="A146" s="41">
        <f t="shared" si="2"/>
        <v>139</v>
      </c>
      <c r="B146" s="45"/>
      <c r="C146" s="41" t="s">
        <v>324</v>
      </c>
      <c r="D146" s="41"/>
      <c r="E146" s="41"/>
      <c r="F146" s="41" t="s">
        <v>1295</v>
      </c>
      <c r="G146" s="41">
        <v>0</v>
      </c>
      <c r="H146" s="41"/>
      <c r="I146" s="41">
        <v>0</v>
      </c>
      <c r="J146" s="41"/>
      <c r="K146" s="46">
        <v>5513168</v>
      </c>
      <c r="L146" s="46"/>
      <c r="M146" s="46">
        <v>5513168</v>
      </c>
      <c r="N146" s="46"/>
      <c r="O146" s="41" t="s">
        <v>906</v>
      </c>
    </row>
    <row r="147" spans="1:15">
      <c r="A147" s="41">
        <f t="shared" si="2"/>
        <v>140</v>
      </c>
      <c r="B147" s="45"/>
      <c r="C147" s="41" t="s">
        <v>325</v>
      </c>
      <c r="D147" s="41"/>
      <c r="E147" s="41"/>
      <c r="F147" s="41" t="s">
        <v>1296</v>
      </c>
      <c r="G147" s="41">
        <v>0</v>
      </c>
      <c r="H147" s="41"/>
      <c r="I147" s="41">
        <v>0</v>
      </c>
      <c r="J147" s="41"/>
      <c r="K147" s="46">
        <v>3974856</v>
      </c>
      <c r="L147" s="46"/>
      <c r="M147" s="46">
        <v>3974856</v>
      </c>
      <c r="N147" s="46"/>
      <c r="O147" s="41" t="s">
        <v>906</v>
      </c>
    </row>
    <row r="148" spans="1:15" ht="28.5">
      <c r="A148" s="41">
        <f t="shared" si="2"/>
        <v>141</v>
      </c>
      <c r="B148" s="45"/>
      <c r="C148" s="41" t="s">
        <v>327</v>
      </c>
      <c r="D148" s="41"/>
      <c r="E148" s="41"/>
      <c r="F148" s="41" t="s">
        <v>1297</v>
      </c>
      <c r="G148" s="41">
        <v>0</v>
      </c>
      <c r="H148" s="41"/>
      <c r="I148" s="41">
        <v>0</v>
      </c>
      <c r="J148" s="41"/>
      <c r="K148" s="46">
        <v>2899159</v>
      </c>
      <c r="L148" s="46"/>
      <c r="M148" s="46">
        <v>2899159</v>
      </c>
      <c r="N148" s="46"/>
      <c r="O148" s="41" t="s">
        <v>906</v>
      </c>
    </row>
    <row r="149" spans="1:15" ht="28.5">
      <c r="A149" s="41">
        <f t="shared" si="2"/>
        <v>142</v>
      </c>
      <c r="B149" s="45"/>
      <c r="C149" s="41" t="s">
        <v>328</v>
      </c>
      <c r="D149" s="41"/>
      <c r="E149" s="41"/>
      <c r="F149" s="41" t="s">
        <v>1298</v>
      </c>
      <c r="G149" s="41">
        <v>0</v>
      </c>
      <c r="H149" s="41"/>
      <c r="I149" s="41">
        <v>0</v>
      </c>
      <c r="J149" s="41"/>
      <c r="K149" s="46">
        <v>3392188</v>
      </c>
      <c r="L149" s="46"/>
      <c r="M149" s="46">
        <v>3392188</v>
      </c>
      <c r="N149" s="46"/>
      <c r="O149" s="41" t="s">
        <v>906</v>
      </c>
    </row>
    <row r="150" spans="1:15" ht="28.5">
      <c r="A150" s="41">
        <f t="shared" si="2"/>
        <v>143</v>
      </c>
      <c r="B150" s="45" t="s">
        <v>318</v>
      </c>
      <c r="C150" s="41" t="s">
        <v>252</v>
      </c>
      <c r="D150" s="41"/>
      <c r="E150" s="41"/>
      <c r="F150" s="41" t="s">
        <v>1299</v>
      </c>
      <c r="G150" s="41" t="s">
        <v>1300</v>
      </c>
      <c r="H150" s="45" t="s">
        <v>337</v>
      </c>
      <c r="I150" s="41">
        <v>0</v>
      </c>
      <c r="J150" s="41"/>
      <c r="K150" s="46">
        <v>412909.2</v>
      </c>
      <c r="L150" s="46"/>
      <c r="M150" s="46">
        <v>412909.2</v>
      </c>
      <c r="N150" s="46"/>
      <c r="O150" s="41" t="s">
        <v>830</v>
      </c>
    </row>
    <row r="151" spans="1:15" ht="28.5">
      <c r="A151" s="41">
        <f t="shared" si="2"/>
        <v>144</v>
      </c>
      <c r="B151" s="45"/>
      <c r="C151" s="41" t="s">
        <v>352</v>
      </c>
      <c r="D151" s="41"/>
      <c r="E151" s="41"/>
      <c r="F151" s="41" t="s">
        <v>1301</v>
      </c>
      <c r="G151" s="41">
        <v>0</v>
      </c>
      <c r="H151" s="41"/>
      <c r="I151" s="41">
        <v>0</v>
      </c>
      <c r="J151" s="41"/>
      <c r="K151" s="46">
        <v>4270585</v>
      </c>
      <c r="L151" s="46"/>
      <c r="M151" s="46">
        <v>4270585</v>
      </c>
      <c r="N151" s="46"/>
      <c r="O151" s="41" t="s">
        <v>906</v>
      </c>
    </row>
    <row r="152" spans="1:15" ht="42.5">
      <c r="A152" s="41">
        <f t="shared" si="2"/>
        <v>145</v>
      </c>
      <c r="B152" s="45"/>
      <c r="C152" s="41" t="s">
        <v>353</v>
      </c>
      <c r="D152" s="41"/>
      <c r="E152" s="41"/>
      <c r="F152" s="41" t="s">
        <v>1302</v>
      </c>
      <c r="G152" s="41">
        <v>0</v>
      </c>
      <c r="H152" s="41"/>
      <c r="I152" s="41">
        <v>0</v>
      </c>
      <c r="J152" s="41"/>
      <c r="K152" s="46">
        <v>4362760</v>
      </c>
      <c r="L152" s="46"/>
      <c r="M152" s="46">
        <v>4362760</v>
      </c>
      <c r="N152" s="46"/>
      <c r="O152" s="41" t="s">
        <v>906</v>
      </c>
    </row>
    <row r="153" spans="1:15">
      <c r="A153" s="41">
        <f t="shared" si="2"/>
        <v>146</v>
      </c>
      <c r="B153" s="45" t="s">
        <v>318</v>
      </c>
      <c r="C153" s="41" t="s">
        <v>359</v>
      </c>
      <c r="D153" s="41"/>
      <c r="E153" s="41"/>
      <c r="F153" s="41" t="s">
        <v>1303</v>
      </c>
      <c r="G153" s="41">
        <v>0</v>
      </c>
      <c r="H153" s="45">
        <v>44744</v>
      </c>
      <c r="I153" s="41">
        <v>10011427</v>
      </c>
      <c r="J153" s="41"/>
      <c r="K153" s="46">
        <v>94820.25</v>
      </c>
      <c r="L153" s="46"/>
      <c r="M153" s="46">
        <v>94820.25</v>
      </c>
      <c r="N153" s="46"/>
      <c r="O153" s="41" t="s">
        <v>833</v>
      </c>
    </row>
    <row r="154" spans="1:15">
      <c r="A154" s="41">
        <f t="shared" si="2"/>
        <v>147</v>
      </c>
      <c r="B154" s="45" t="s">
        <v>318</v>
      </c>
      <c r="C154" s="41" t="s">
        <v>360</v>
      </c>
      <c r="D154" s="41"/>
      <c r="E154" s="41"/>
      <c r="F154" s="41" t="s">
        <v>1303</v>
      </c>
      <c r="G154" s="41">
        <v>0</v>
      </c>
      <c r="H154" s="45">
        <v>44746</v>
      </c>
      <c r="I154" s="41">
        <v>10011510</v>
      </c>
      <c r="J154" s="41"/>
      <c r="K154" s="46">
        <v>331984.3</v>
      </c>
      <c r="L154" s="46"/>
      <c r="M154" s="46">
        <v>331984.3</v>
      </c>
      <c r="N154" s="46"/>
      <c r="O154" s="41" t="s">
        <v>875</v>
      </c>
    </row>
    <row r="155" spans="1:15" ht="28.5">
      <c r="A155" s="41">
        <f t="shared" si="2"/>
        <v>148</v>
      </c>
      <c r="B155" s="45" t="s">
        <v>318</v>
      </c>
      <c r="C155" s="41" t="s">
        <v>361</v>
      </c>
      <c r="D155" s="41"/>
      <c r="E155" s="41"/>
      <c r="F155" s="41" t="s">
        <v>1304</v>
      </c>
      <c r="G155" s="41">
        <v>0</v>
      </c>
      <c r="H155" s="45">
        <v>44736</v>
      </c>
      <c r="I155" s="41">
        <v>10011246</v>
      </c>
      <c r="J155" s="41"/>
      <c r="K155" s="46">
        <v>478964</v>
      </c>
      <c r="L155" s="46"/>
      <c r="M155" s="46">
        <v>478964</v>
      </c>
      <c r="N155" s="46"/>
      <c r="O155" s="41" t="s">
        <v>906</v>
      </c>
    </row>
    <row r="156" spans="1:15" ht="28.5">
      <c r="A156" s="41">
        <f t="shared" si="2"/>
        <v>149</v>
      </c>
      <c r="B156" s="45" t="s">
        <v>318</v>
      </c>
      <c r="C156" s="41" t="s">
        <v>252</v>
      </c>
      <c r="D156" s="41"/>
      <c r="E156" s="41"/>
      <c r="F156" s="41" t="s">
        <v>1303</v>
      </c>
      <c r="G156" s="41">
        <v>0</v>
      </c>
      <c r="H156" s="45">
        <v>44746</v>
      </c>
      <c r="I156" s="41">
        <v>10011505</v>
      </c>
      <c r="J156" s="41"/>
      <c r="K156" s="46">
        <v>842118</v>
      </c>
      <c r="L156" s="46"/>
      <c r="M156" s="46">
        <v>842118</v>
      </c>
      <c r="N156" s="46"/>
      <c r="O156" s="41" t="s">
        <v>875</v>
      </c>
    </row>
    <row r="157" spans="1:15" ht="56.5">
      <c r="A157" s="41">
        <f t="shared" si="2"/>
        <v>150</v>
      </c>
      <c r="B157" s="45"/>
      <c r="C157" s="41" t="s">
        <v>381</v>
      </c>
      <c r="D157" s="41"/>
      <c r="E157" s="41"/>
      <c r="F157" s="41" t="s">
        <v>1305</v>
      </c>
      <c r="G157" s="41">
        <v>0</v>
      </c>
      <c r="H157" s="41"/>
      <c r="I157" s="41">
        <v>0</v>
      </c>
      <c r="J157" s="41"/>
      <c r="K157" s="46">
        <v>5065024</v>
      </c>
      <c r="L157" s="46"/>
      <c r="M157" s="46">
        <v>5065024</v>
      </c>
      <c r="N157" s="46"/>
      <c r="O157" s="41" t="s">
        <v>875</v>
      </c>
    </row>
    <row r="158" spans="1:15" ht="56.5">
      <c r="A158" s="41">
        <f t="shared" si="2"/>
        <v>151</v>
      </c>
      <c r="B158" s="45"/>
      <c r="C158" s="41" t="s">
        <v>382</v>
      </c>
      <c r="D158" s="41"/>
      <c r="E158" s="41"/>
      <c r="F158" s="41" t="s">
        <v>1306</v>
      </c>
      <c r="G158" s="41">
        <v>0</v>
      </c>
      <c r="H158" s="41"/>
      <c r="I158" s="41">
        <v>0</v>
      </c>
      <c r="J158" s="41"/>
      <c r="K158" s="46">
        <v>6148000</v>
      </c>
      <c r="L158" s="46"/>
      <c r="M158" s="46">
        <v>6148000</v>
      </c>
      <c r="N158" s="46"/>
      <c r="O158" s="41" t="s">
        <v>875</v>
      </c>
    </row>
    <row r="159" spans="1:15" ht="70.5">
      <c r="A159" s="41">
        <f t="shared" si="2"/>
        <v>152</v>
      </c>
      <c r="B159" s="45"/>
      <c r="C159" s="41" t="s">
        <v>383</v>
      </c>
      <c r="D159" s="41"/>
      <c r="E159" s="41"/>
      <c r="F159" s="41" t="s">
        <v>1307</v>
      </c>
      <c r="G159" s="41">
        <v>0</v>
      </c>
      <c r="H159" s="41"/>
      <c r="I159" s="41">
        <v>0</v>
      </c>
      <c r="J159" s="41"/>
      <c r="K159" s="46">
        <v>4387120</v>
      </c>
      <c r="L159" s="46"/>
      <c r="M159" s="46">
        <v>4387120</v>
      </c>
      <c r="N159" s="46"/>
      <c r="O159" s="41" t="s">
        <v>875</v>
      </c>
    </row>
    <row r="160" spans="1:15" ht="42.5">
      <c r="A160" s="41">
        <f t="shared" si="2"/>
        <v>153</v>
      </c>
      <c r="B160" s="45"/>
      <c r="C160" s="41" t="s">
        <v>384</v>
      </c>
      <c r="D160" s="41"/>
      <c r="E160" s="41"/>
      <c r="F160" s="41" t="s">
        <v>1308</v>
      </c>
      <c r="G160" s="41">
        <v>0</v>
      </c>
      <c r="H160" s="41"/>
      <c r="I160" s="41">
        <v>0</v>
      </c>
      <c r="J160" s="41"/>
      <c r="K160" s="46">
        <v>3733170</v>
      </c>
      <c r="L160" s="46"/>
      <c r="M160" s="46">
        <v>3733170</v>
      </c>
      <c r="N160" s="46"/>
      <c r="O160" s="41" t="s">
        <v>875</v>
      </c>
    </row>
    <row r="161" spans="1:15" ht="84.5">
      <c r="A161" s="41">
        <f t="shared" si="2"/>
        <v>154</v>
      </c>
      <c r="B161" s="45"/>
      <c r="C161" s="41" t="s">
        <v>385</v>
      </c>
      <c r="D161" s="41"/>
      <c r="E161" s="41"/>
      <c r="F161" s="41" t="s">
        <v>1309</v>
      </c>
      <c r="G161" s="41">
        <v>0</v>
      </c>
      <c r="H161" s="41"/>
      <c r="I161" s="41">
        <v>0</v>
      </c>
      <c r="J161" s="41"/>
      <c r="K161" s="46">
        <v>3674035</v>
      </c>
      <c r="L161" s="46"/>
      <c r="M161" s="46">
        <v>3674035</v>
      </c>
      <c r="N161" s="46"/>
      <c r="O161" s="41" t="s">
        <v>875</v>
      </c>
    </row>
    <row r="162" spans="1:15" ht="56.5">
      <c r="A162" s="41">
        <f t="shared" si="2"/>
        <v>155</v>
      </c>
      <c r="B162" s="45"/>
      <c r="C162" s="41" t="s">
        <v>386</v>
      </c>
      <c r="D162" s="41"/>
      <c r="E162" s="41"/>
      <c r="F162" s="41" t="s">
        <v>1310</v>
      </c>
      <c r="G162" s="41">
        <v>0</v>
      </c>
      <c r="H162" s="41"/>
      <c r="I162" s="41">
        <v>0</v>
      </c>
      <c r="J162" s="41"/>
      <c r="K162" s="46">
        <v>6137850</v>
      </c>
      <c r="L162" s="46"/>
      <c r="M162" s="46">
        <v>6137850</v>
      </c>
      <c r="N162" s="46"/>
      <c r="O162" s="41" t="s">
        <v>875</v>
      </c>
    </row>
    <row r="163" spans="1:15" ht="70.5">
      <c r="A163" s="41">
        <f t="shared" si="2"/>
        <v>156</v>
      </c>
      <c r="B163" s="45"/>
      <c r="C163" s="41" t="s">
        <v>387</v>
      </c>
      <c r="D163" s="41"/>
      <c r="E163" s="41"/>
      <c r="F163" s="41" t="s">
        <v>1311</v>
      </c>
      <c r="G163" s="41">
        <v>0</v>
      </c>
      <c r="H163" s="41"/>
      <c r="I163" s="41">
        <v>0</v>
      </c>
      <c r="J163" s="41"/>
      <c r="K163" s="46">
        <v>3152880</v>
      </c>
      <c r="L163" s="46"/>
      <c r="M163" s="46">
        <v>3152880</v>
      </c>
      <c r="N163" s="46"/>
      <c r="O163" s="41" t="s">
        <v>875</v>
      </c>
    </row>
    <row r="164" spans="1:15" ht="42.5">
      <c r="A164" s="41">
        <f t="shared" si="2"/>
        <v>157</v>
      </c>
      <c r="B164" s="45" t="s">
        <v>127</v>
      </c>
      <c r="C164" s="41" t="s">
        <v>388</v>
      </c>
      <c r="D164" s="41"/>
      <c r="E164" s="41"/>
      <c r="F164" s="41" t="s">
        <v>1312</v>
      </c>
      <c r="G164" s="41" t="s">
        <v>1313</v>
      </c>
      <c r="H164" s="45">
        <v>45107</v>
      </c>
      <c r="I164" s="41">
        <v>0</v>
      </c>
      <c r="J164" s="41"/>
      <c r="K164" s="46">
        <v>3051951</v>
      </c>
      <c r="L164" s="46"/>
      <c r="M164" s="46">
        <v>3051951</v>
      </c>
      <c r="N164" s="46"/>
      <c r="O164" s="41" t="s">
        <v>875</v>
      </c>
    </row>
    <row r="165" spans="1:15" ht="28.5">
      <c r="A165" s="41">
        <f t="shared" si="2"/>
        <v>158</v>
      </c>
      <c r="B165" s="45" t="s">
        <v>318</v>
      </c>
      <c r="C165" s="41" t="s">
        <v>389</v>
      </c>
      <c r="D165" s="41"/>
      <c r="E165" s="41"/>
      <c r="F165" s="41" t="s">
        <v>1314</v>
      </c>
      <c r="G165" s="41" t="s">
        <v>1315</v>
      </c>
      <c r="H165" s="45">
        <v>44711</v>
      </c>
      <c r="I165" s="41">
        <v>0</v>
      </c>
      <c r="J165" s="41"/>
      <c r="K165" s="46">
        <v>6189488</v>
      </c>
      <c r="L165" s="46"/>
      <c r="M165" s="46">
        <v>6189488</v>
      </c>
      <c r="N165" s="46"/>
      <c r="O165" s="41" t="s">
        <v>875</v>
      </c>
    </row>
    <row r="166" spans="1:15" ht="28.5">
      <c r="A166" s="41">
        <f t="shared" si="2"/>
        <v>159</v>
      </c>
      <c r="B166" s="45" t="s">
        <v>318</v>
      </c>
      <c r="C166" s="41" t="s">
        <v>390</v>
      </c>
      <c r="D166" s="41"/>
      <c r="E166" s="41"/>
      <c r="F166" s="41" t="s">
        <v>1316</v>
      </c>
      <c r="G166" s="41" t="s">
        <v>1317</v>
      </c>
      <c r="H166" s="45">
        <v>44671</v>
      </c>
      <c r="I166" s="41">
        <v>0</v>
      </c>
      <c r="J166" s="41"/>
      <c r="K166" s="46">
        <v>8009640</v>
      </c>
      <c r="L166" s="46"/>
      <c r="M166" s="46">
        <v>8009640</v>
      </c>
      <c r="N166" s="46"/>
      <c r="O166" s="41" t="s">
        <v>875</v>
      </c>
    </row>
    <row r="167" spans="1:15" ht="28.5">
      <c r="A167" s="41">
        <f t="shared" si="2"/>
        <v>160</v>
      </c>
      <c r="B167" s="45" t="s">
        <v>318</v>
      </c>
      <c r="C167" s="41" t="s">
        <v>390</v>
      </c>
      <c r="D167" s="41"/>
      <c r="E167" s="41"/>
      <c r="F167" s="41" t="s">
        <v>1318</v>
      </c>
      <c r="G167" s="41" t="s">
        <v>1319</v>
      </c>
      <c r="H167" s="45">
        <v>44671</v>
      </c>
      <c r="I167" s="41">
        <v>0</v>
      </c>
      <c r="J167" s="41"/>
      <c r="K167" s="46">
        <v>13037240</v>
      </c>
      <c r="L167" s="46"/>
      <c r="M167" s="46">
        <v>13037240</v>
      </c>
      <c r="N167" s="46"/>
      <c r="O167" s="41" t="s">
        <v>875</v>
      </c>
    </row>
    <row r="168" spans="1:15" ht="28.5">
      <c r="A168" s="41">
        <f t="shared" si="2"/>
        <v>161</v>
      </c>
      <c r="B168" s="45"/>
      <c r="C168" s="41" t="s">
        <v>391</v>
      </c>
      <c r="D168" s="41"/>
      <c r="E168" s="41"/>
      <c r="F168" s="41" t="s">
        <v>1320</v>
      </c>
      <c r="G168" s="41" t="s">
        <v>1321</v>
      </c>
      <c r="H168" s="41"/>
      <c r="I168" s="41">
        <v>0</v>
      </c>
      <c r="J168" s="41"/>
      <c r="K168" s="46">
        <v>14208680</v>
      </c>
      <c r="L168" s="46"/>
      <c r="M168" s="46">
        <v>14208680</v>
      </c>
      <c r="N168" s="46"/>
      <c r="O168" s="41" t="s">
        <v>875</v>
      </c>
    </row>
    <row r="169" spans="1:15" ht="28.5">
      <c r="A169" s="41">
        <f t="shared" si="2"/>
        <v>162</v>
      </c>
      <c r="B169" s="45" t="s">
        <v>318</v>
      </c>
      <c r="C169" s="41" t="s">
        <v>392</v>
      </c>
      <c r="D169" s="41"/>
      <c r="E169" s="41"/>
      <c r="F169" s="41" t="s">
        <v>1322</v>
      </c>
      <c r="G169" s="41" t="s">
        <v>1323</v>
      </c>
      <c r="H169" s="45">
        <v>44676</v>
      </c>
      <c r="I169" s="41">
        <v>0</v>
      </c>
      <c r="J169" s="41"/>
      <c r="K169" s="46">
        <v>3666412</v>
      </c>
      <c r="L169" s="46"/>
      <c r="M169" s="46">
        <v>3666412</v>
      </c>
      <c r="N169" s="46"/>
      <c r="O169" s="41" t="s">
        <v>875</v>
      </c>
    </row>
    <row r="170" spans="1:15" ht="28.5">
      <c r="A170" s="41">
        <f t="shared" si="2"/>
        <v>163</v>
      </c>
      <c r="B170" s="45" t="s">
        <v>318</v>
      </c>
      <c r="C170" s="41" t="s">
        <v>393</v>
      </c>
      <c r="D170" s="41"/>
      <c r="E170" s="41"/>
      <c r="F170" s="41" t="s">
        <v>1324</v>
      </c>
      <c r="G170" s="41" t="s">
        <v>1325</v>
      </c>
      <c r="H170" s="45">
        <v>44729</v>
      </c>
      <c r="I170" s="41">
        <v>0</v>
      </c>
      <c r="J170" s="41"/>
      <c r="K170" s="46">
        <v>10596020</v>
      </c>
      <c r="L170" s="46"/>
      <c r="M170" s="46">
        <v>10596020</v>
      </c>
      <c r="N170" s="46"/>
      <c r="O170" s="41" t="s">
        <v>875</v>
      </c>
    </row>
    <row r="171" spans="1:15" ht="28.5">
      <c r="A171" s="41">
        <f t="shared" si="2"/>
        <v>164</v>
      </c>
      <c r="B171" s="45"/>
      <c r="C171" s="41" t="s">
        <v>394</v>
      </c>
      <c r="D171" s="41"/>
      <c r="E171" s="41"/>
      <c r="F171" s="41" t="s">
        <v>1326</v>
      </c>
      <c r="G171" s="41" t="s">
        <v>1325</v>
      </c>
      <c r="H171" s="41"/>
      <c r="I171" s="41">
        <v>0</v>
      </c>
      <c r="J171" s="41"/>
      <c r="K171" s="46">
        <v>1657896</v>
      </c>
      <c r="L171" s="46"/>
      <c r="M171" s="46">
        <v>1657896</v>
      </c>
      <c r="N171" s="46"/>
      <c r="O171" s="41" t="s">
        <v>875</v>
      </c>
    </row>
    <row r="172" spans="1:15" ht="28.5">
      <c r="A172" s="41">
        <f t="shared" si="2"/>
        <v>165</v>
      </c>
      <c r="B172" s="45"/>
      <c r="C172" s="41" t="s">
        <v>395</v>
      </c>
      <c r="D172" s="41"/>
      <c r="E172" s="41"/>
      <c r="F172" s="41" t="s">
        <v>1327</v>
      </c>
      <c r="G172" s="41">
        <v>0</v>
      </c>
      <c r="H172" s="41"/>
      <c r="I172" s="41">
        <v>0</v>
      </c>
      <c r="J172" s="41"/>
      <c r="K172" s="46">
        <v>5108824</v>
      </c>
      <c r="L172" s="46"/>
      <c r="M172" s="46">
        <v>5108824</v>
      </c>
      <c r="N172" s="46"/>
      <c r="O172" s="41" t="s">
        <v>875</v>
      </c>
    </row>
    <row r="173" spans="1:15" ht="28.5">
      <c r="A173" s="41">
        <f t="shared" si="2"/>
        <v>166</v>
      </c>
      <c r="B173" s="45" t="s">
        <v>318</v>
      </c>
      <c r="C173" s="41" t="s">
        <v>396</v>
      </c>
      <c r="D173" s="41"/>
      <c r="E173" s="41"/>
      <c r="F173" s="41" t="s">
        <v>1328</v>
      </c>
      <c r="G173" s="41" t="s">
        <v>1329</v>
      </c>
      <c r="H173" s="45">
        <v>44693</v>
      </c>
      <c r="I173" s="41">
        <v>0</v>
      </c>
      <c r="J173" s="41"/>
      <c r="K173" s="46">
        <v>5487989</v>
      </c>
      <c r="L173" s="46"/>
      <c r="M173" s="46">
        <v>5487989</v>
      </c>
      <c r="N173" s="46"/>
      <c r="O173" s="41" t="s">
        <v>875</v>
      </c>
    </row>
    <row r="174" spans="1:15" ht="28.5">
      <c r="A174" s="41">
        <f t="shared" si="2"/>
        <v>167</v>
      </c>
      <c r="B174" s="45" t="s">
        <v>318</v>
      </c>
      <c r="C174" s="41" t="s">
        <v>263</v>
      </c>
      <c r="D174" s="41"/>
      <c r="E174" s="41"/>
      <c r="F174" s="41" t="s">
        <v>1330</v>
      </c>
      <c r="G174" s="41" t="s">
        <v>1331</v>
      </c>
      <c r="H174" s="45">
        <v>44739</v>
      </c>
      <c r="I174" s="41">
        <v>0</v>
      </c>
      <c r="J174" s="41"/>
      <c r="K174" s="46">
        <v>7690336</v>
      </c>
      <c r="L174" s="46"/>
      <c r="M174" s="46">
        <v>7690336</v>
      </c>
      <c r="N174" s="46"/>
      <c r="O174" s="41" t="s">
        <v>875</v>
      </c>
    </row>
    <row r="175" spans="1:15" ht="28.5">
      <c r="A175" s="41">
        <f t="shared" si="2"/>
        <v>168</v>
      </c>
      <c r="B175" s="45"/>
      <c r="C175" s="41" t="s">
        <v>397</v>
      </c>
      <c r="D175" s="41"/>
      <c r="E175" s="41"/>
      <c r="F175" s="41" t="s">
        <v>1332</v>
      </c>
      <c r="G175" s="41">
        <v>0</v>
      </c>
      <c r="H175" s="41"/>
      <c r="I175" s="41">
        <v>0</v>
      </c>
      <c r="J175" s="41"/>
      <c r="K175" s="46">
        <v>3165151</v>
      </c>
      <c r="L175" s="46"/>
      <c r="M175" s="46">
        <v>3165151</v>
      </c>
      <c r="N175" s="46"/>
      <c r="O175" s="41" t="s">
        <v>875</v>
      </c>
    </row>
    <row r="176" spans="1:15" ht="28.5">
      <c r="A176" s="41">
        <f t="shared" si="2"/>
        <v>169</v>
      </c>
      <c r="B176" s="45"/>
      <c r="C176" s="41" t="s">
        <v>398</v>
      </c>
      <c r="D176" s="41"/>
      <c r="E176" s="41"/>
      <c r="F176" s="41" t="s">
        <v>1333</v>
      </c>
      <c r="G176" s="41">
        <v>0</v>
      </c>
      <c r="H176" s="41"/>
      <c r="I176" s="41">
        <v>0</v>
      </c>
      <c r="J176" s="41"/>
      <c r="K176" s="46">
        <v>3350549.7300000004</v>
      </c>
      <c r="L176" s="46"/>
      <c r="M176" s="46">
        <v>3350549.7300000004</v>
      </c>
      <c r="N176" s="46"/>
      <c r="O176" s="41" t="s">
        <v>875</v>
      </c>
    </row>
    <row r="177" spans="1:15" ht="28.5">
      <c r="A177" s="41">
        <f t="shared" si="2"/>
        <v>170</v>
      </c>
      <c r="B177" s="45" t="s">
        <v>318</v>
      </c>
      <c r="C177" s="41" t="s">
        <v>399</v>
      </c>
      <c r="D177" s="41"/>
      <c r="E177" s="41"/>
      <c r="F177" s="41" t="s">
        <v>1334</v>
      </c>
      <c r="G177" s="41" t="s">
        <v>1335</v>
      </c>
      <c r="H177" s="45">
        <v>44729</v>
      </c>
      <c r="I177" s="41">
        <v>0</v>
      </c>
      <c r="J177" s="41"/>
      <c r="K177" s="46">
        <v>3496576.15</v>
      </c>
      <c r="L177" s="46"/>
      <c r="M177" s="46">
        <v>3496576.15</v>
      </c>
      <c r="N177" s="46"/>
      <c r="O177" s="41" t="s">
        <v>875</v>
      </c>
    </row>
    <row r="178" spans="1:15" ht="28.5">
      <c r="A178" s="41">
        <f t="shared" si="2"/>
        <v>171</v>
      </c>
      <c r="B178" s="45"/>
      <c r="C178" s="41" t="s">
        <v>400</v>
      </c>
      <c r="D178" s="41"/>
      <c r="E178" s="41"/>
      <c r="F178" s="41" t="s">
        <v>1336</v>
      </c>
      <c r="G178" s="41">
        <v>0</v>
      </c>
      <c r="H178" s="41"/>
      <c r="I178" s="41">
        <v>0</v>
      </c>
      <c r="J178" s="41"/>
      <c r="K178" s="46">
        <v>9953617</v>
      </c>
      <c r="L178" s="46"/>
      <c r="M178" s="46">
        <v>9953617</v>
      </c>
      <c r="N178" s="46"/>
      <c r="O178" s="41" t="s">
        <v>875</v>
      </c>
    </row>
    <row r="179" spans="1:15" ht="28.5">
      <c r="A179" s="41">
        <f t="shared" si="2"/>
        <v>172</v>
      </c>
      <c r="B179" s="45"/>
      <c r="C179" s="41" t="s">
        <v>401</v>
      </c>
      <c r="D179" s="41"/>
      <c r="E179" s="41"/>
      <c r="F179" s="41" t="s">
        <v>1337</v>
      </c>
      <c r="G179" s="41">
        <v>0</v>
      </c>
      <c r="H179" s="41"/>
      <c r="I179" s="41">
        <v>0</v>
      </c>
      <c r="J179" s="41"/>
      <c r="K179" s="46">
        <v>6577064.8599999994</v>
      </c>
      <c r="L179" s="46"/>
      <c r="M179" s="46">
        <v>6577064.8599999994</v>
      </c>
      <c r="N179" s="46"/>
      <c r="O179" s="41" t="s">
        <v>875</v>
      </c>
    </row>
    <row r="180" spans="1:15" ht="28.5">
      <c r="A180" s="41">
        <f t="shared" si="2"/>
        <v>173</v>
      </c>
      <c r="B180" s="45"/>
      <c r="C180" s="41" t="s">
        <v>402</v>
      </c>
      <c r="D180" s="41"/>
      <c r="E180" s="41"/>
      <c r="F180" s="41" t="s">
        <v>1338</v>
      </c>
      <c r="G180" s="41">
        <v>0</v>
      </c>
      <c r="H180" s="41"/>
      <c r="I180" s="41">
        <v>0</v>
      </c>
      <c r="J180" s="41"/>
      <c r="K180" s="46">
        <v>1506561</v>
      </c>
      <c r="L180" s="46"/>
      <c r="M180" s="46">
        <v>1506561</v>
      </c>
      <c r="N180" s="46"/>
      <c r="O180" s="41" t="s">
        <v>875</v>
      </c>
    </row>
    <row r="181" spans="1:15" ht="28.5">
      <c r="A181" s="41">
        <f t="shared" si="2"/>
        <v>174</v>
      </c>
      <c r="B181" s="45" t="s">
        <v>318</v>
      </c>
      <c r="C181" s="41" t="s">
        <v>403</v>
      </c>
      <c r="D181" s="41"/>
      <c r="E181" s="41"/>
      <c r="F181" s="41" t="s">
        <v>1339</v>
      </c>
      <c r="G181" s="41" t="s">
        <v>1340</v>
      </c>
      <c r="H181" s="45">
        <v>44725</v>
      </c>
      <c r="I181" s="41">
        <v>0</v>
      </c>
      <c r="J181" s="41"/>
      <c r="K181" s="46">
        <v>10069868</v>
      </c>
      <c r="L181" s="46"/>
      <c r="M181" s="46">
        <v>10069868</v>
      </c>
      <c r="N181" s="46"/>
      <c r="O181" s="41" t="s">
        <v>875</v>
      </c>
    </row>
    <row r="182" spans="1:15" ht="28.5">
      <c r="A182" s="41">
        <f t="shared" si="2"/>
        <v>175</v>
      </c>
      <c r="B182" s="45"/>
      <c r="C182" s="41" t="s">
        <v>404</v>
      </c>
      <c r="D182" s="41"/>
      <c r="E182" s="41"/>
      <c r="F182" s="41" t="s">
        <v>1341</v>
      </c>
      <c r="G182" s="41">
        <v>0</v>
      </c>
      <c r="H182" s="41"/>
      <c r="I182" s="41">
        <v>0</v>
      </c>
      <c r="J182" s="41"/>
      <c r="K182" s="46">
        <v>4146014</v>
      </c>
      <c r="L182" s="46"/>
      <c r="M182" s="46">
        <v>4146014</v>
      </c>
      <c r="N182" s="46"/>
      <c r="O182" s="41" t="s">
        <v>875</v>
      </c>
    </row>
    <row r="183" spans="1:15" ht="28.5">
      <c r="A183" s="41">
        <f t="shared" si="2"/>
        <v>176</v>
      </c>
      <c r="B183" s="45" t="s">
        <v>318</v>
      </c>
      <c r="C183" s="41" t="s">
        <v>198</v>
      </c>
      <c r="D183" s="41"/>
      <c r="E183" s="41"/>
      <c r="F183" s="41" t="s">
        <v>1342</v>
      </c>
      <c r="G183" s="41" t="s">
        <v>1343</v>
      </c>
      <c r="H183" s="45">
        <v>44671</v>
      </c>
      <c r="I183" s="41">
        <v>0</v>
      </c>
      <c r="J183" s="41"/>
      <c r="K183" s="46">
        <v>2326489.0499999998</v>
      </c>
      <c r="L183" s="46"/>
      <c r="M183" s="46">
        <v>2326489.0499999998</v>
      </c>
      <c r="N183" s="46"/>
      <c r="O183" s="41" t="s">
        <v>875</v>
      </c>
    </row>
    <row r="184" spans="1:15" ht="28.5">
      <c r="A184" s="41">
        <f t="shared" si="2"/>
        <v>177</v>
      </c>
      <c r="B184" s="45" t="s">
        <v>318</v>
      </c>
      <c r="C184" s="41" t="s">
        <v>405</v>
      </c>
      <c r="D184" s="41"/>
      <c r="E184" s="41"/>
      <c r="F184" s="41" t="s">
        <v>1344</v>
      </c>
      <c r="G184" s="41" t="s">
        <v>1345</v>
      </c>
      <c r="H184" s="45">
        <v>44676</v>
      </c>
      <c r="I184" s="41">
        <v>0</v>
      </c>
      <c r="J184" s="41"/>
      <c r="K184" s="46">
        <v>1024463.6499999999</v>
      </c>
      <c r="L184" s="46"/>
      <c r="M184" s="46">
        <v>1024463.6499999999</v>
      </c>
      <c r="N184" s="46"/>
      <c r="O184" s="41" t="s">
        <v>875</v>
      </c>
    </row>
    <row r="185" spans="1:15" ht="28.5">
      <c r="A185" s="41">
        <f t="shared" si="2"/>
        <v>178</v>
      </c>
      <c r="B185" s="45" t="s">
        <v>318</v>
      </c>
      <c r="C185" s="41" t="s">
        <v>353</v>
      </c>
      <c r="D185" s="41"/>
      <c r="E185" s="41"/>
      <c r="F185" s="41" t="s">
        <v>1346</v>
      </c>
      <c r="G185" s="41" t="s">
        <v>1347</v>
      </c>
      <c r="H185" s="45">
        <v>44676</v>
      </c>
      <c r="I185" s="41">
        <v>0</v>
      </c>
      <c r="J185" s="41"/>
      <c r="K185" s="46">
        <v>10124480</v>
      </c>
      <c r="L185" s="46"/>
      <c r="M185" s="46">
        <v>10124480</v>
      </c>
      <c r="N185" s="46"/>
      <c r="O185" s="41" t="s">
        <v>875</v>
      </c>
    </row>
    <row r="186" spans="1:15" ht="28.5">
      <c r="A186" s="41">
        <f t="shared" si="2"/>
        <v>179</v>
      </c>
      <c r="B186" s="45"/>
      <c r="C186" s="41" t="s">
        <v>406</v>
      </c>
      <c r="D186" s="41"/>
      <c r="E186" s="41"/>
      <c r="F186" s="41" t="s">
        <v>1348</v>
      </c>
      <c r="G186" s="41" t="s">
        <v>1349</v>
      </c>
      <c r="H186" s="41"/>
      <c r="I186" s="41">
        <v>0</v>
      </c>
      <c r="J186" s="41"/>
      <c r="K186" s="46">
        <v>9527550</v>
      </c>
      <c r="L186" s="46"/>
      <c r="M186" s="46">
        <v>9527550</v>
      </c>
      <c r="N186" s="46"/>
      <c r="O186" s="41" t="s">
        <v>875</v>
      </c>
    </row>
    <row r="187" spans="1:15" ht="28.5">
      <c r="A187" s="41">
        <f t="shared" si="2"/>
        <v>180</v>
      </c>
      <c r="B187" s="45"/>
      <c r="C187" s="41" t="s">
        <v>407</v>
      </c>
      <c r="D187" s="41"/>
      <c r="E187" s="41"/>
      <c r="F187" s="41" t="s">
        <v>1350</v>
      </c>
      <c r="G187" s="41">
        <v>0</v>
      </c>
      <c r="H187" s="41"/>
      <c r="I187" s="41">
        <v>0</v>
      </c>
      <c r="J187" s="41"/>
      <c r="K187" s="46">
        <v>10921465</v>
      </c>
      <c r="L187" s="46"/>
      <c r="M187" s="46">
        <v>10921465</v>
      </c>
      <c r="N187" s="46"/>
      <c r="O187" s="41" t="s">
        <v>875</v>
      </c>
    </row>
    <row r="188" spans="1:15" ht="28.5">
      <c r="A188" s="41">
        <f t="shared" si="2"/>
        <v>181</v>
      </c>
      <c r="B188" s="45"/>
      <c r="C188" s="41" t="s">
        <v>408</v>
      </c>
      <c r="D188" s="41"/>
      <c r="E188" s="41"/>
      <c r="F188" s="41" t="s">
        <v>1351</v>
      </c>
      <c r="G188" s="41">
        <v>0</v>
      </c>
      <c r="H188" s="41"/>
      <c r="I188" s="41">
        <v>0</v>
      </c>
      <c r="J188" s="41"/>
      <c r="K188" s="46">
        <v>2297757</v>
      </c>
      <c r="L188" s="46"/>
      <c r="M188" s="46">
        <v>2297757</v>
      </c>
      <c r="N188" s="46"/>
      <c r="O188" s="41" t="s">
        <v>875</v>
      </c>
    </row>
    <row r="189" spans="1:15" ht="28.5">
      <c r="A189" s="41">
        <f t="shared" si="2"/>
        <v>182</v>
      </c>
      <c r="B189" s="45" t="s">
        <v>127</v>
      </c>
      <c r="C189" s="41" t="s">
        <v>409</v>
      </c>
      <c r="D189" s="41"/>
      <c r="E189" s="41"/>
      <c r="F189" s="41" t="s">
        <v>1352</v>
      </c>
      <c r="G189" s="41" t="s">
        <v>1353</v>
      </c>
      <c r="H189" s="45">
        <v>45099</v>
      </c>
      <c r="I189" s="41">
        <v>0</v>
      </c>
      <c r="J189" s="41"/>
      <c r="K189" s="46">
        <v>2811787</v>
      </c>
      <c r="L189" s="46"/>
      <c r="M189" s="46">
        <v>2811787</v>
      </c>
      <c r="N189" s="46"/>
      <c r="O189" s="41" t="s">
        <v>875</v>
      </c>
    </row>
    <row r="190" spans="1:15">
      <c r="A190" s="41">
        <f t="shared" si="2"/>
        <v>183</v>
      </c>
      <c r="B190" s="45"/>
      <c r="C190" s="41" t="s">
        <v>411</v>
      </c>
      <c r="D190" s="41"/>
      <c r="E190" s="41"/>
      <c r="F190" s="41" t="s">
        <v>1354</v>
      </c>
      <c r="G190" s="41">
        <v>0</v>
      </c>
      <c r="H190" s="41"/>
      <c r="I190" s="41">
        <v>0</v>
      </c>
      <c r="J190" s="41"/>
      <c r="K190" s="46">
        <v>897840</v>
      </c>
      <c r="L190" s="46"/>
      <c r="M190" s="46">
        <v>897840</v>
      </c>
      <c r="N190" s="46"/>
      <c r="O190" s="41" t="s">
        <v>906</v>
      </c>
    </row>
    <row r="191" spans="1:15" ht="28.5">
      <c r="A191" s="41">
        <f t="shared" si="2"/>
        <v>184</v>
      </c>
      <c r="B191" s="45"/>
      <c r="C191" s="41" t="s">
        <v>412</v>
      </c>
      <c r="D191" s="41"/>
      <c r="E191" s="41"/>
      <c r="F191" s="41" t="s">
        <v>1355</v>
      </c>
      <c r="G191" s="41">
        <v>0</v>
      </c>
      <c r="H191" s="41"/>
      <c r="I191" s="41">
        <v>0</v>
      </c>
      <c r="J191" s="41"/>
      <c r="K191" s="46">
        <v>271600</v>
      </c>
      <c r="L191" s="46"/>
      <c r="M191" s="46">
        <v>271600</v>
      </c>
      <c r="N191" s="46"/>
      <c r="O191" s="41" t="s">
        <v>906</v>
      </c>
    </row>
    <row r="192" spans="1:15" ht="28.5">
      <c r="A192" s="41">
        <f t="shared" si="2"/>
        <v>185</v>
      </c>
      <c r="B192" s="45"/>
      <c r="C192" s="41" t="s">
        <v>425</v>
      </c>
      <c r="D192" s="41"/>
      <c r="E192" s="41"/>
      <c r="F192" s="41" t="s">
        <v>1356</v>
      </c>
      <c r="G192" s="41">
        <v>0</v>
      </c>
      <c r="H192" s="41"/>
      <c r="I192" s="41">
        <v>0</v>
      </c>
      <c r="J192" s="41"/>
      <c r="K192" s="46">
        <v>652824.02</v>
      </c>
      <c r="L192" s="46"/>
      <c r="M192" s="46">
        <v>652824.02</v>
      </c>
      <c r="N192" s="46"/>
      <c r="O192" s="41" t="s">
        <v>820</v>
      </c>
    </row>
    <row r="193" spans="1:15" ht="56.5">
      <c r="A193" s="41">
        <f t="shared" si="2"/>
        <v>186</v>
      </c>
      <c r="B193" s="45"/>
      <c r="C193" s="41" t="s">
        <v>426</v>
      </c>
      <c r="D193" s="41"/>
      <c r="E193" s="41"/>
      <c r="F193" s="41" t="s">
        <v>1357</v>
      </c>
      <c r="G193" s="41">
        <v>0</v>
      </c>
      <c r="H193" s="41"/>
      <c r="I193" s="41">
        <v>0</v>
      </c>
      <c r="J193" s="41"/>
      <c r="K193" s="46">
        <v>180361.4</v>
      </c>
      <c r="L193" s="46"/>
      <c r="M193" s="46">
        <v>180361.4</v>
      </c>
      <c r="N193" s="46"/>
      <c r="O193" s="41" t="s">
        <v>833</v>
      </c>
    </row>
    <row r="194" spans="1:15" ht="42.5">
      <c r="A194" s="41">
        <f t="shared" si="2"/>
        <v>187</v>
      </c>
      <c r="B194" s="45"/>
      <c r="C194" s="41" t="s">
        <v>427</v>
      </c>
      <c r="D194" s="41"/>
      <c r="E194" s="41"/>
      <c r="F194" s="41" t="s">
        <v>1358</v>
      </c>
      <c r="G194" s="41">
        <v>0</v>
      </c>
      <c r="H194" s="41"/>
      <c r="I194" s="41">
        <v>0</v>
      </c>
      <c r="J194" s="41"/>
      <c r="K194" s="46">
        <v>1218800</v>
      </c>
      <c r="L194" s="46"/>
      <c r="M194" s="46">
        <v>1218800</v>
      </c>
      <c r="N194" s="46"/>
      <c r="O194" s="41" t="s">
        <v>820</v>
      </c>
    </row>
    <row r="195" spans="1:15" ht="28.5">
      <c r="A195" s="41">
        <f t="shared" si="2"/>
        <v>188</v>
      </c>
      <c r="B195" s="45"/>
      <c r="C195" s="41" t="s">
        <v>428</v>
      </c>
      <c r="D195" s="41"/>
      <c r="E195" s="41"/>
      <c r="F195" s="41" t="s">
        <v>1359</v>
      </c>
      <c r="G195" s="41">
        <v>0</v>
      </c>
      <c r="H195" s="41"/>
      <c r="I195" s="41">
        <v>0</v>
      </c>
      <c r="J195" s="41"/>
      <c r="K195" s="46">
        <v>978409</v>
      </c>
      <c r="L195" s="46"/>
      <c r="M195" s="46">
        <v>978409</v>
      </c>
      <c r="N195" s="46"/>
      <c r="O195" s="41" t="s">
        <v>820</v>
      </c>
    </row>
    <row r="196" spans="1:15" ht="42.5">
      <c r="A196" s="41">
        <f t="shared" si="2"/>
        <v>189</v>
      </c>
      <c r="B196" s="45"/>
      <c r="C196" s="41" t="s">
        <v>429</v>
      </c>
      <c r="D196" s="41"/>
      <c r="E196" s="41"/>
      <c r="F196" s="41" t="s">
        <v>1360</v>
      </c>
      <c r="G196" s="41">
        <v>0</v>
      </c>
      <c r="H196" s="41"/>
      <c r="I196" s="41">
        <v>0</v>
      </c>
      <c r="J196" s="41"/>
      <c r="K196" s="46">
        <v>1724800</v>
      </c>
      <c r="L196" s="46"/>
      <c r="M196" s="46">
        <v>1724800</v>
      </c>
      <c r="N196" s="46"/>
      <c r="O196" s="41" t="s">
        <v>830</v>
      </c>
    </row>
    <row r="197" spans="1:15" ht="42.5">
      <c r="A197" s="41">
        <f t="shared" si="2"/>
        <v>190</v>
      </c>
      <c r="B197" s="45"/>
      <c r="C197" s="41" t="s">
        <v>430</v>
      </c>
      <c r="D197" s="41"/>
      <c r="E197" s="41"/>
      <c r="F197" s="41" t="s">
        <v>1361</v>
      </c>
      <c r="G197" s="41">
        <v>0</v>
      </c>
      <c r="H197" s="41"/>
      <c r="I197" s="41">
        <v>0</v>
      </c>
      <c r="J197" s="41"/>
      <c r="K197" s="46">
        <v>905496</v>
      </c>
      <c r="L197" s="46"/>
      <c r="M197" s="46">
        <v>905496</v>
      </c>
      <c r="N197" s="46"/>
      <c r="O197" s="41" t="s">
        <v>833</v>
      </c>
    </row>
    <row r="198" spans="1:15" ht="42.5">
      <c r="A198" s="41">
        <f t="shared" si="2"/>
        <v>191</v>
      </c>
      <c r="B198" s="45"/>
      <c r="C198" s="41" t="s">
        <v>431</v>
      </c>
      <c r="D198" s="41"/>
      <c r="E198" s="41"/>
      <c r="F198" s="41" t="s">
        <v>1362</v>
      </c>
      <c r="G198" s="41">
        <v>0</v>
      </c>
      <c r="H198" s="41"/>
      <c r="I198" s="41">
        <v>0</v>
      </c>
      <c r="J198" s="41"/>
      <c r="K198" s="46">
        <v>1460451.6</v>
      </c>
      <c r="L198" s="46"/>
      <c r="M198" s="46">
        <v>1460451.6</v>
      </c>
      <c r="N198" s="46"/>
      <c r="O198" s="41" t="s">
        <v>830</v>
      </c>
    </row>
    <row r="199" spans="1:15" ht="42.5">
      <c r="A199" s="41">
        <f t="shared" si="2"/>
        <v>192</v>
      </c>
      <c r="B199" s="45"/>
      <c r="C199" s="41" t="s">
        <v>432</v>
      </c>
      <c r="D199" s="41"/>
      <c r="E199" s="41"/>
      <c r="F199" s="41" t="s">
        <v>1363</v>
      </c>
      <c r="G199" s="41">
        <v>0</v>
      </c>
      <c r="H199" s="41"/>
      <c r="I199" s="41">
        <v>0</v>
      </c>
      <c r="J199" s="41"/>
      <c r="K199" s="46">
        <v>11637889.630000001</v>
      </c>
      <c r="L199" s="46"/>
      <c r="M199" s="46">
        <v>11637889.630000001</v>
      </c>
      <c r="N199" s="46"/>
      <c r="O199" s="41" t="s">
        <v>867</v>
      </c>
    </row>
    <row r="200" spans="1:15" ht="56.5">
      <c r="A200" s="41">
        <f t="shared" si="2"/>
        <v>193</v>
      </c>
      <c r="B200" s="45"/>
      <c r="C200" s="41" t="s">
        <v>433</v>
      </c>
      <c r="D200" s="41"/>
      <c r="E200" s="41"/>
      <c r="F200" s="41" t="s">
        <v>1364</v>
      </c>
      <c r="G200" s="41">
        <v>0</v>
      </c>
      <c r="H200" s="41"/>
      <c r="I200" s="41">
        <v>0</v>
      </c>
      <c r="J200" s="41"/>
      <c r="K200" s="46">
        <v>1400189.99</v>
      </c>
      <c r="L200" s="46"/>
      <c r="M200" s="46">
        <v>1400189.99</v>
      </c>
      <c r="N200" s="46"/>
      <c r="O200" s="41" t="s">
        <v>833</v>
      </c>
    </row>
    <row r="201" spans="1:15" ht="70.5">
      <c r="A201" s="41">
        <f t="shared" si="2"/>
        <v>194</v>
      </c>
      <c r="B201" s="45"/>
      <c r="C201" s="41" t="s">
        <v>434</v>
      </c>
      <c r="D201" s="41"/>
      <c r="E201" s="41"/>
      <c r="F201" s="41" t="s">
        <v>1365</v>
      </c>
      <c r="G201" s="41">
        <v>0</v>
      </c>
      <c r="H201" s="41"/>
      <c r="I201" s="41">
        <v>0</v>
      </c>
      <c r="J201" s="41"/>
      <c r="K201" s="46">
        <v>2451510</v>
      </c>
      <c r="L201" s="46"/>
      <c r="M201" s="46">
        <v>2451510</v>
      </c>
      <c r="N201" s="46"/>
      <c r="O201" s="41" t="s">
        <v>833</v>
      </c>
    </row>
    <row r="202" spans="1:15" ht="56.5">
      <c r="A202" s="41">
        <f t="shared" ref="A202:A265" si="3">1+A201</f>
        <v>195</v>
      </c>
      <c r="B202" s="45"/>
      <c r="C202" s="41" t="s">
        <v>435</v>
      </c>
      <c r="D202" s="41"/>
      <c r="E202" s="41"/>
      <c r="F202" s="41" t="s">
        <v>1366</v>
      </c>
      <c r="G202" s="41">
        <v>0</v>
      </c>
      <c r="H202" s="41"/>
      <c r="I202" s="41">
        <v>0</v>
      </c>
      <c r="J202" s="41"/>
      <c r="K202" s="46">
        <v>237246.9</v>
      </c>
      <c r="L202" s="46"/>
      <c r="M202" s="46">
        <v>237246.9</v>
      </c>
      <c r="N202" s="46"/>
      <c r="O202" s="41" t="s">
        <v>833</v>
      </c>
    </row>
    <row r="203" spans="1:15" ht="42.5">
      <c r="A203" s="41">
        <f t="shared" si="3"/>
        <v>196</v>
      </c>
      <c r="B203" s="45"/>
      <c r="C203" s="41" t="s">
        <v>436</v>
      </c>
      <c r="D203" s="41"/>
      <c r="E203" s="41"/>
      <c r="F203" s="41" t="s">
        <v>1367</v>
      </c>
      <c r="G203" s="41">
        <v>0</v>
      </c>
      <c r="H203" s="41"/>
      <c r="I203" s="41">
        <v>0</v>
      </c>
      <c r="J203" s="41"/>
      <c r="K203" s="46">
        <v>427434.82</v>
      </c>
      <c r="L203" s="46"/>
      <c r="M203" s="46">
        <v>427434.82</v>
      </c>
      <c r="N203" s="46"/>
      <c r="O203" s="41" t="s">
        <v>820</v>
      </c>
    </row>
    <row r="204" spans="1:15" ht="42.5">
      <c r="A204" s="41">
        <f t="shared" si="3"/>
        <v>197</v>
      </c>
      <c r="B204" s="45"/>
      <c r="C204" s="41" t="s">
        <v>437</v>
      </c>
      <c r="D204" s="41"/>
      <c r="E204" s="41"/>
      <c r="F204" s="41" t="s">
        <v>1368</v>
      </c>
      <c r="G204" s="41">
        <v>0</v>
      </c>
      <c r="H204" s="41"/>
      <c r="I204" s="41">
        <v>0</v>
      </c>
      <c r="J204" s="41"/>
      <c r="K204" s="46">
        <v>697150</v>
      </c>
      <c r="L204" s="46"/>
      <c r="M204" s="46">
        <v>697150</v>
      </c>
      <c r="N204" s="46"/>
      <c r="O204" s="41" t="s">
        <v>830</v>
      </c>
    </row>
    <row r="205" spans="1:15" ht="42.5">
      <c r="A205" s="41">
        <f t="shared" si="3"/>
        <v>198</v>
      </c>
      <c r="B205" s="45"/>
      <c r="C205" s="41" t="s">
        <v>438</v>
      </c>
      <c r="D205" s="41"/>
      <c r="E205" s="41"/>
      <c r="F205" s="41" t="s">
        <v>1369</v>
      </c>
      <c r="G205" s="41">
        <v>0</v>
      </c>
      <c r="H205" s="41"/>
      <c r="I205" s="41">
        <v>0</v>
      </c>
      <c r="J205" s="41"/>
      <c r="K205" s="46">
        <v>503884.37</v>
      </c>
      <c r="L205" s="46"/>
      <c r="M205" s="46">
        <v>503884.37</v>
      </c>
      <c r="N205" s="46"/>
      <c r="O205" s="41" t="s">
        <v>820</v>
      </c>
    </row>
    <row r="206" spans="1:15" ht="42.5">
      <c r="A206" s="41">
        <f t="shared" si="3"/>
        <v>199</v>
      </c>
      <c r="B206" s="45"/>
      <c r="C206" s="41" t="s">
        <v>439</v>
      </c>
      <c r="D206" s="41"/>
      <c r="E206" s="41"/>
      <c r="F206" s="41" t="s">
        <v>1370</v>
      </c>
      <c r="G206" s="41">
        <v>0</v>
      </c>
      <c r="H206" s="41"/>
      <c r="I206" s="41">
        <v>0</v>
      </c>
      <c r="J206" s="41"/>
      <c r="K206" s="46">
        <v>673483.4</v>
      </c>
      <c r="L206" s="46"/>
      <c r="M206" s="46">
        <v>673483.4</v>
      </c>
      <c r="N206" s="46"/>
      <c r="O206" s="41" t="s">
        <v>820</v>
      </c>
    </row>
    <row r="207" spans="1:15" ht="42.5">
      <c r="A207" s="41">
        <f t="shared" si="3"/>
        <v>200</v>
      </c>
      <c r="B207" s="45"/>
      <c r="C207" s="41" t="s">
        <v>440</v>
      </c>
      <c r="D207" s="41"/>
      <c r="E207" s="41"/>
      <c r="F207" s="41" t="s">
        <v>1371</v>
      </c>
      <c r="G207" s="41">
        <v>0</v>
      </c>
      <c r="H207" s="41"/>
      <c r="I207" s="41">
        <v>0</v>
      </c>
      <c r="J207" s="41"/>
      <c r="K207" s="46">
        <v>303799.84999999998</v>
      </c>
      <c r="L207" s="46"/>
      <c r="M207" s="46">
        <v>303799.84999999998</v>
      </c>
      <c r="N207" s="46"/>
      <c r="O207" s="41" t="s">
        <v>820</v>
      </c>
    </row>
    <row r="208" spans="1:15" ht="28.5">
      <c r="A208" s="41">
        <f t="shared" si="3"/>
        <v>201</v>
      </c>
      <c r="B208" s="45"/>
      <c r="C208" s="41" t="s">
        <v>441</v>
      </c>
      <c r="D208" s="41"/>
      <c r="E208" s="41"/>
      <c r="F208" s="41" t="s">
        <v>1372</v>
      </c>
      <c r="G208" s="41">
        <v>0</v>
      </c>
      <c r="H208" s="41"/>
      <c r="I208" s="41">
        <v>0</v>
      </c>
      <c r="J208" s="41"/>
      <c r="K208" s="46">
        <v>271150.92</v>
      </c>
      <c r="L208" s="46"/>
      <c r="M208" s="46">
        <v>271150.92</v>
      </c>
      <c r="N208" s="46"/>
      <c r="O208" s="41" t="s">
        <v>820</v>
      </c>
    </row>
    <row r="209" spans="1:15" ht="56.5">
      <c r="A209" s="41">
        <f t="shared" si="3"/>
        <v>202</v>
      </c>
      <c r="B209" s="45"/>
      <c r="C209" s="41" t="s">
        <v>442</v>
      </c>
      <c r="D209" s="41"/>
      <c r="E209" s="41"/>
      <c r="F209" s="41" t="s">
        <v>1373</v>
      </c>
      <c r="G209" s="41">
        <v>0</v>
      </c>
      <c r="H209" s="41"/>
      <c r="I209" s="41">
        <v>0</v>
      </c>
      <c r="J209" s="41"/>
      <c r="K209" s="46">
        <v>9481840</v>
      </c>
      <c r="L209" s="46"/>
      <c r="M209" s="46">
        <v>9481840</v>
      </c>
      <c r="N209" s="46"/>
      <c r="O209" s="41" t="s">
        <v>875</v>
      </c>
    </row>
    <row r="210" spans="1:15" ht="28.5">
      <c r="A210" s="41">
        <f t="shared" si="3"/>
        <v>203</v>
      </c>
      <c r="B210" s="45"/>
      <c r="C210" s="41" t="s">
        <v>443</v>
      </c>
      <c r="D210" s="41"/>
      <c r="E210" s="41"/>
      <c r="F210" s="41" t="s">
        <v>1374</v>
      </c>
      <c r="G210" s="41">
        <v>0</v>
      </c>
      <c r="H210" s="41"/>
      <c r="I210" s="41">
        <v>0</v>
      </c>
      <c r="J210" s="41"/>
      <c r="K210" s="46">
        <v>731947.67</v>
      </c>
      <c r="L210" s="46"/>
      <c r="M210" s="46">
        <v>731947.67</v>
      </c>
      <c r="N210" s="46"/>
      <c r="O210" s="41" t="s">
        <v>820</v>
      </c>
    </row>
    <row r="211" spans="1:15" ht="28.5">
      <c r="A211" s="41">
        <f t="shared" si="3"/>
        <v>204</v>
      </c>
      <c r="B211" s="45"/>
      <c r="C211" s="41" t="s">
        <v>444</v>
      </c>
      <c r="D211" s="41"/>
      <c r="E211" s="41"/>
      <c r="F211" s="41" t="s">
        <v>1375</v>
      </c>
      <c r="G211" s="41">
        <v>0</v>
      </c>
      <c r="H211" s="41"/>
      <c r="I211" s="41">
        <v>0</v>
      </c>
      <c r="J211" s="41"/>
      <c r="K211" s="46">
        <v>1434918.94</v>
      </c>
      <c r="L211" s="46"/>
      <c r="M211" s="46">
        <v>1434918.94</v>
      </c>
      <c r="N211" s="46"/>
      <c r="O211" s="41" t="s">
        <v>820</v>
      </c>
    </row>
    <row r="212" spans="1:15" ht="42.5">
      <c r="A212" s="41">
        <f t="shared" si="3"/>
        <v>205</v>
      </c>
      <c r="B212" s="45"/>
      <c r="C212" s="41" t="s">
        <v>445</v>
      </c>
      <c r="D212" s="41"/>
      <c r="E212" s="41"/>
      <c r="F212" s="41" t="s">
        <v>1376</v>
      </c>
      <c r="G212" s="41">
        <v>0</v>
      </c>
      <c r="H212" s="41"/>
      <c r="I212" s="41">
        <v>0</v>
      </c>
      <c r="J212" s="41"/>
      <c r="K212" s="46">
        <v>1428863.59</v>
      </c>
      <c r="L212" s="46"/>
      <c r="M212" s="46">
        <v>1428863.59</v>
      </c>
      <c r="N212" s="46"/>
      <c r="O212" s="41" t="s">
        <v>820</v>
      </c>
    </row>
    <row r="213" spans="1:15" ht="28.5">
      <c r="A213" s="41">
        <f t="shared" si="3"/>
        <v>206</v>
      </c>
      <c r="B213" s="45"/>
      <c r="C213" s="41" t="s">
        <v>446</v>
      </c>
      <c r="D213" s="41"/>
      <c r="E213" s="41"/>
      <c r="F213" s="41" t="s">
        <v>1377</v>
      </c>
      <c r="G213" s="41">
        <v>0</v>
      </c>
      <c r="H213" s="41"/>
      <c r="I213" s="41" t="s">
        <v>1378</v>
      </c>
      <c r="J213" s="41"/>
      <c r="K213" s="46">
        <v>12913200</v>
      </c>
      <c r="L213" s="46"/>
      <c r="M213" s="46">
        <v>12913200</v>
      </c>
      <c r="N213" s="46"/>
      <c r="O213" s="41" t="s">
        <v>843</v>
      </c>
    </row>
    <row r="214" spans="1:15" ht="28.5">
      <c r="A214" s="41">
        <f t="shared" si="3"/>
        <v>207</v>
      </c>
      <c r="B214" s="45"/>
      <c r="C214" s="41" t="s">
        <v>447</v>
      </c>
      <c r="D214" s="41"/>
      <c r="E214" s="41"/>
      <c r="F214" s="41" t="s">
        <v>1379</v>
      </c>
      <c r="G214" s="41">
        <v>0</v>
      </c>
      <c r="H214" s="41"/>
      <c r="I214" s="41" t="s">
        <v>1380</v>
      </c>
      <c r="J214" s="41"/>
      <c r="K214" s="46">
        <v>4978550</v>
      </c>
      <c r="L214" s="46"/>
      <c r="M214" s="46">
        <v>4978550</v>
      </c>
      <c r="N214" s="46"/>
      <c r="O214" s="41" t="s">
        <v>818</v>
      </c>
    </row>
    <row r="215" spans="1:15" ht="28.5">
      <c r="A215" s="41">
        <f t="shared" si="3"/>
        <v>208</v>
      </c>
      <c r="B215" s="45"/>
      <c r="C215" s="41" t="s">
        <v>448</v>
      </c>
      <c r="D215" s="41"/>
      <c r="E215" s="41"/>
      <c r="F215" s="41" t="s">
        <v>1381</v>
      </c>
      <c r="G215" s="41">
        <v>0</v>
      </c>
      <c r="H215" s="41"/>
      <c r="I215" s="41">
        <v>0</v>
      </c>
      <c r="J215" s="41"/>
      <c r="K215" s="46">
        <v>346019.31</v>
      </c>
      <c r="L215" s="46"/>
      <c r="M215" s="46">
        <v>346019.31</v>
      </c>
      <c r="N215" s="46"/>
      <c r="O215" s="41" t="s">
        <v>820</v>
      </c>
    </row>
    <row r="216" spans="1:15" ht="56.5">
      <c r="A216" s="41">
        <f t="shared" si="3"/>
        <v>209</v>
      </c>
      <c r="B216" s="45"/>
      <c r="C216" s="41" t="s">
        <v>449</v>
      </c>
      <c r="D216" s="41"/>
      <c r="E216" s="41"/>
      <c r="F216" s="41" t="s">
        <v>1382</v>
      </c>
      <c r="G216" s="41">
        <v>0</v>
      </c>
      <c r="H216" s="41"/>
      <c r="I216" s="41">
        <v>0</v>
      </c>
      <c r="J216" s="41"/>
      <c r="K216" s="46">
        <v>943671.6</v>
      </c>
      <c r="L216" s="46"/>
      <c r="M216" s="46">
        <v>943671.6</v>
      </c>
      <c r="N216" s="46"/>
      <c r="O216" s="41" t="s">
        <v>830</v>
      </c>
    </row>
    <row r="217" spans="1:15" ht="28.5">
      <c r="A217" s="41">
        <f t="shared" si="3"/>
        <v>210</v>
      </c>
      <c r="B217" s="45"/>
      <c r="C217" s="41" t="s">
        <v>450</v>
      </c>
      <c r="D217" s="41"/>
      <c r="E217" s="41"/>
      <c r="F217" s="41" t="s">
        <v>1383</v>
      </c>
      <c r="G217" s="41">
        <v>0</v>
      </c>
      <c r="H217" s="41"/>
      <c r="I217" s="41">
        <v>0</v>
      </c>
      <c r="J217" s="41"/>
      <c r="K217" s="46">
        <v>1109025.98</v>
      </c>
      <c r="L217" s="46"/>
      <c r="M217" s="46">
        <v>1109025.98</v>
      </c>
      <c r="N217" s="46"/>
      <c r="O217" s="41" t="s">
        <v>820</v>
      </c>
    </row>
    <row r="218" spans="1:15" ht="28.5">
      <c r="A218" s="41">
        <f t="shared" si="3"/>
        <v>211</v>
      </c>
      <c r="B218" s="45"/>
      <c r="C218" s="41" t="s">
        <v>451</v>
      </c>
      <c r="D218" s="41"/>
      <c r="E218" s="41"/>
      <c r="F218" s="41" t="s">
        <v>1384</v>
      </c>
      <c r="G218" s="41">
        <v>4915001384</v>
      </c>
      <c r="H218" s="41"/>
      <c r="I218" s="41">
        <v>0</v>
      </c>
      <c r="J218" s="41"/>
      <c r="K218" s="46">
        <v>384878.82</v>
      </c>
      <c r="L218" s="46"/>
      <c r="M218" s="46">
        <v>384878.82</v>
      </c>
      <c r="N218" s="46"/>
      <c r="O218" s="41" t="s">
        <v>820</v>
      </c>
    </row>
    <row r="219" spans="1:15" ht="28.5">
      <c r="A219" s="41">
        <f t="shared" si="3"/>
        <v>212</v>
      </c>
      <c r="B219" s="45"/>
      <c r="C219" s="41" t="s">
        <v>452</v>
      </c>
      <c r="D219" s="41"/>
      <c r="E219" s="41"/>
      <c r="F219" s="41" t="s">
        <v>1385</v>
      </c>
      <c r="G219" s="41">
        <v>0</v>
      </c>
      <c r="H219" s="41"/>
      <c r="I219" s="41">
        <v>0</v>
      </c>
      <c r="J219" s="41"/>
      <c r="K219" s="46">
        <v>2272508.94</v>
      </c>
      <c r="L219" s="46"/>
      <c r="M219" s="46">
        <v>2272508.94</v>
      </c>
      <c r="N219" s="46"/>
      <c r="O219" s="41" t="s">
        <v>820</v>
      </c>
    </row>
    <row r="220" spans="1:15" ht="56.5">
      <c r="A220" s="41">
        <f t="shared" si="3"/>
        <v>213</v>
      </c>
      <c r="B220" s="45"/>
      <c r="C220" s="41" t="s">
        <v>453</v>
      </c>
      <c r="D220" s="41"/>
      <c r="E220" s="41"/>
      <c r="F220" s="41" t="s">
        <v>1386</v>
      </c>
      <c r="G220" s="41">
        <v>0</v>
      </c>
      <c r="H220" s="41"/>
      <c r="I220" s="41">
        <v>0</v>
      </c>
      <c r="J220" s="41"/>
      <c r="K220" s="46">
        <v>278580.90000000002</v>
      </c>
      <c r="L220" s="46"/>
      <c r="M220" s="46">
        <v>278580.90000000002</v>
      </c>
      <c r="N220" s="46"/>
      <c r="O220" s="41" t="s">
        <v>833</v>
      </c>
    </row>
    <row r="221" spans="1:15" ht="42.5">
      <c r="A221" s="41">
        <f t="shared" si="3"/>
        <v>214</v>
      </c>
      <c r="B221" s="45"/>
      <c r="C221" s="41" t="s">
        <v>454</v>
      </c>
      <c r="D221" s="41"/>
      <c r="E221" s="41"/>
      <c r="F221" s="41" t="s">
        <v>1387</v>
      </c>
      <c r="G221" s="41">
        <v>0</v>
      </c>
      <c r="H221" s="41"/>
      <c r="I221" s="41">
        <v>0</v>
      </c>
      <c r="J221" s="41"/>
      <c r="K221" s="46">
        <v>1039246.62</v>
      </c>
      <c r="L221" s="46"/>
      <c r="M221" s="46">
        <v>1039246.62</v>
      </c>
      <c r="N221" s="46"/>
      <c r="O221" s="41" t="s">
        <v>820</v>
      </c>
    </row>
    <row r="222" spans="1:15" ht="56.5">
      <c r="A222" s="41">
        <f t="shared" si="3"/>
        <v>215</v>
      </c>
      <c r="B222" s="45"/>
      <c r="C222" s="41" t="s">
        <v>455</v>
      </c>
      <c r="D222" s="41"/>
      <c r="E222" s="41"/>
      <c r="F222" s="41" t="s">
        <v>1388</v>
      </c>
      <c r="G222" s="41">
        <v>0</v>
      </c>
      <c r="H222" s="41"/>
      <c r="I222" s="41">
        <v>0</v>
      </c>
      <c r="J222" s="41"/>
      <c r="K222" s="46">
        <v>1632200</v>
      </c>
      <c r="L222" s="46"/>
      <c r="M222" s="46">
        <v>1632200</v>
      </c>
      <c r="N222" s="46"/>
      <c r="O222" s="41" t="s">
        <v>833</v>
      </c>
    </row>
    <row r="223" spans="1:15" ht="70.5">
      <c r="A223" s="41">
        <f t="shared" si="3"/>
        <v>216</v>
      </c>
      <c r="B223" s="45"/>
      <c r="C223" s="41" t="s">
        <v>456</v>
      </c>
      <c r="D223" s="41"/>
      <c r="E223" s="41"/>
      <c r="F223" s="41" t="s">
        <v>1389</v>
      </c>
      <c r="G223" s="41">
        <v>0</v>
      </c>
      <c r="H223" s="41"/>
      <c r="I223" s="41">
        <v>0</v>
      </c>
      <c r="J223" s="41"/>
      <c r="K223" s="46">
        <v>1449999.99</v>
      </c>
      <c r="L223" s="46"/>
      <c r="M223" s="46">
        <v>1449999.99</v>
      </c>
      <c r="N223" s="46"/>
      <c r="O223" s="41" t="s">
        <v>833</v>
      </c>
    </row>
    <row r="224" spans="1:15" ht="42.5">
      <c r="A224" s="41">
        <f t="shared" si="3"/>
        <v>217</v>
      </c>
      <c r="B224" s="45"/>
      <c r="C224" s="41" t="s">
        <v>457</v>
      </c>
      <c r="D224" s="41"/>
      <c r="E224" s="41"/>
      <c r="F224" s="41" t="s">
        <v>1390</v>
      </c>
      <c r="G224" s="41">
        <v>0</v>
      </c>
      <c r="H224" s="41"/>
      <c r="I224" s="41">
        <v>0</v>
      </c>
      <c r="J224" s="41"/>
      <c r="K224" s="46">
        <v>620530</v>
      </c>
      <c r="L224" s="46"/>
      <c r="M224" s="46">
        <v>620530</v>
      </c>
      <c r="N224" s="46"/>
      <c r="O224" s="41" t="s">
        <v>833</v>
      </c>
    </row>
    <row r="225" spans="1:15" ht="70.5">
      <c r="A225" s="41">
        <f t="shared" si="3"/>
        <v>218</v>
      </c>
      <c r="B225" s="45"/>
      <c r="C225" s="41" t="s">
        <v>458</v>
      </c>
      <c r="D225" s="41"/>
      <c r="E225" s="41"/>
      <c r="F225" s="41" t="s">
        <v>1391</v>
      </c>
      <c r="G225" s="41">
        <v>0</v>
      </c>
      <c r="H225" s="41"/>
      <c r="I225" s="41">
        <v>0</v>
      </c>
      <c r="J225" s="41"/>
      <c r="K225" s="46">
        <v>2223890</v>
      </c>
      <c r="L225" s="46"/>
      <c r="M225" s="46">
        <v>2223890</v>
      </c>
      <c r="N225" s="46"/>
      <c r="O225" s="41" t="s">
        <v>833</v>
      </c>
    </row>
    <row r="226" spans="1:15" ht="70.5">
      <c r="A226" s="41">
        <f t="shared" si="3"/>
        <v>219</v>
      </c>
      <c r="B226" s="45"/>
      <c r="C226" s="41" t="s">
        <v>459</v>
      </c>
      <c r="D226" s="41"/>
      <c r="E226" s="41"/>
      <c r="F226" s="41" t="s">
        <v>1392</v>
      </c>
      <c r="G226" s="41">
        <v>0</v>
      </c>
      <c r="H226" s="41"/>
      <c r="I226" s="41">
        <v>0</v>
      </c>
      <c r="J226" s="41"/>
      <c r="K226" s="46">
        <v>523553.5</v>
      </c>
      <c r="L226" s="46"/>
      <c r="M226" s="46">
        <v>523553.5</v>
      </c>
      <c r="N226" s="46"/>
      <c r="O226" s="41" t="s">
        <v>833</v>
      </c>
    </row>
    <row r="227" spans="1:15" ht="56.5">
      <c r="A227" s="41">
        <f t="shared" si="3"/>
        <v>220</v>
      </c>
      <c r="B227" s="45"/>
      <c r="C227" s="41" t="s">
        <v>460</v>
      </c>
      <c r="D227" s="41"/>
      <c r="E227" s="41"/>
      <c r="F227" s="41" t="s">
        <v>1393</v>
      </c>
      <c r="G227" s="41">
        <v>0</v>
      </c>
      <c r="H227" s="41"/>
      <c r="I227" s="41">
        <v>0</v>
      </c>
      <c r="J227" s="41"/>
      <c r="K227" s="46">
        <v>1284727.1000000001</v>
      </c>
      <c r="L227" s="46"/>
      <c r="M227" s="46">
        <v>1284727.1000000001</v>
      </c>
      <c r="N227" s="46"/>
      <c r="O227" s="41" t="s">
        <v>833</v>
      </c>
    </row>
    <row r="228" spans="1:15" ht="42.5">
      <c r="A228" s="41">
        <f t="shared" si="3"/>
        <v>221</v>
      </c>
      <c r="B228" s="45"/>
      <c r="C228" s="41" t="s">
        <v>461</v>
      </c>
      <c r="D228" s="41"/>
      <c r="E228" s="41"/>
      <c r="F228" s="41" t="s">
        <v>1394</v>
      </c>
      <c r="G228" s="41">
        <v>0</v>
      </c>
      <c r="H228" s="41"/>
      <c r="I228" s="41">
        <v>0</v>
      </c>
      <c r="J228" s="41"/>
      <c r="K228" s="46">
        <v>141812.78</v>
      </c>
      <c r="L228" s="46"/>
      <c r="M228" s="46">
        <v>141812.78</v>
      </c>
      <c r="N228" s="46"/>
      <c r="O228" s="41" t="s">
        <v>833</v>
      </c>
    </row>
    <row r="229" spans="1:15" ht="56.5">
      <c r="A229" s="41">
        <f t="shared" si="3"/>
        <v>222</v>
      </c>
      <c r="B229" s="45"/>
      <c r="C229" s="41" t="s">
        <v>462</v>
      </c>
      <c r="D229" s="41"/>
      <c r="E229" s="41"/>
      <c r="F229" s="41" t="s">
        <v>1395</v>
      </c>
      <c r="G229" s="41">
        <v>0</v>
      </c>
      <c r="H229" s="41"/>
      <c r="I229" s="41">
        <v>0</v>
      </c>
      <c r="J229" s="41"/>
      <c r="K229" s="46">
        <v>1487619.99</v>
      </c>
      <c r="L229" s="46"/>
      <c r="M229" s="46">
        <v>1487619.99</v>
      </c>
      <c r="N229" s="46"/>
      <c r="O229" s="41" t="s">
        <v>833</v>
      </c>
    </row>
    <row r="230" spans="1:15" ht="56.5">
      <c r="A230" s="41">
        <f t="shared" si="3"/>
        <v>223</v>
      </c>
      <c r="B230" s="45"/>
      <c r="C230" s="41" t="s">
        <v>463</v>
      </c>
      <c r="D230" s="41"/>
      <c r="E230" s="41"/>
      <c r="F230" s="41" t="s">
        <v>1396</v>
      </c>
      <c r="G230" s="41">
        <v>0</v>
      </c>
      <c r="H230" s="41"/>
      <c r="I230" s="41">
        <v>0</v>
      </c>
      <c r="J230" s="41"/>
      <c r="K230" s="46">
        <v>518660</v>
      </c>
      <c r="L230" s="46"/>
      <c r="M230" s="46">
        <v>518660</v>
      </c>
      <c r="N230" s="46"/>
      <c r="O230" s="41" t="s">
        <v>833</v>
      </c>
    </row>
    <row r="231" spans="1:15" ht="56.5">
      <c r="A231" s="41">
        <f t="shared" si="3"/>
        <v>224</v>
      </c>
      <c r="B231" s="45"/>
      <c r="C231" s="41" t="s">
        <v>462</v>
      </c>
      <c r="D231" s="41"/>
      <c r="E231" s="41"/>
      <c r="F231" s="41" t="s">
        <v>1397</v>
      </c>
      <c r="G231" s="41">
        <v>0</v>
      </c>
      <c r="H231" s="41"/>
      <c r="I231" s="41">
        <v>0</v>
      </c>
      <c r="J231" s="41"/>
      <c r="K231" s="46">
        <v>1096760</v>
      </c>
      <c r="L231" s="46"/>
      <c r="M231" s="46">
        <v>1096760</v>
      </c>
      <c r="N231" s="46"/>
      <c r="O231" s="41" t="s">
        <v>833</v>
      </c>
    </row>
    <row r="232" spans="1:15" ht="56.5">
      <c r="A232" s="41">
        <f t="shared" si="3"/>
        <v>225</v>
      </c>
      <c r="B232" s="45"/>
      <c r="C232" s="41" t="s">
        <v>464</v>
      </c>
      <c r="D232" s="41"/>
      <c r="E232" s="41"/>
      <c r="F232" s="41" t="s">
        <v>1398</v>
      </c>
      <c r="G232" s="41">
        <v>0</v>
      </c>
      <c r="H232" s="41"/>
      <c r="I232" s="41">
        <v>0</v>
      </c>
      <c r="J232" s="41"/>
      <c r="K232" s="46">
        <v>1600000</v>
      </c>
      <c r="L232" s="46"/>
      <c r="M232" s="46">
        <v>1600000</v>
      </c>
      <c r="N232" s="46"/>
      <c r="O232" s="41" t="s">
        <v>833</v>
      </c>
    </row>
    <row r="233" spans="1:15" ht="56.5">
      <c r="A233" s="41">
        <f t="shared" si="3"/>
        <v>226</v>
      </c>
      <c r="B233" s="45"/>
      <c r="C233" s="41" t="s">
        <v>465</v>
      </c>
      <c r="D233" s="41"/>
      <c r="E233" s="41"/>
      <c r="F233" s="41" t="s">
        <v>1399</v>
      </c>
      <c r="G233" s="41">
        <v>0</v>
      </c>
      <c r="H233" s="41"/>
      <c r="I233" s="41">
        <v>0</v>
      </c>
      <c r="J233" s="41"/>
      <c r="K233" s="46">
        <v>400000</v>
      </c>
      <c r="L233" s="46"/>
      <c r="M233" s="46">
        <v>400000</v>
      </c>
      <c r="N233" s="46"/>
      <c r="O233" s="41" t="s">
        <v>833</v>
      </c>
    </row>
    <row r="234" spans="1:15" ht="70.5">
      <c r="A234" s="41">
        <f t="shared" si="3"/>
        <v>227</v>
      </c>
      <c r="B234" s="45"/>
      <c r="C234" s="41" t="s">
        <v>466</v>
      </c>
      <c r="D234" s="41"/>
      <c r="E234" s="41"/>
      <c r="F234" s="41" t="s">
        <v>1400</v>
      </c>
      <c r="G234" s="41">
        <v>0</v>
      </c>
      <c r="H234" s="41"/>
      <c r="I234" s="41">
        <v>0</v>
      </c>
      <c r="J234" s="41"/>
      <c r="K234" s="46">
        <v>664848.19999999995</v>
      </c>
      <c r="L234" s="46"/>
      <c r="M234" s="46">
        <v>664848.19999999995</v>
      </c>
      <c r="N234" s="46"/>
      <c r="O234" s="41" t="s">
        <v>833</v>
      </c>
    </row>
    <row r="235" spans="1:15" ht="42.5">
      <c r="A235" s="41">
        <f t="shared" si="3"/>
        <v>228</v>
      </c>
      <c r="B235" s="45"/>
      <c r="C235" s="41" t="s">
        <v>467</v>
      </c>
      <c r="D235" s="41"/>
      <c r="E235" s="41"/>
      <c r="F235" s="41" t="s">
        <v>1401</v>
      </c>
      <c r="G235" s="41">
        <v>0</v>
      </c>
      <c r="H235" s="41"/>
      <c r="I235" s="41">
        <v>0</v>
      </c>
      <c r="J235" s="41"/>
      <c r="K235" s="46">
        <v>10428907</v>
      </c>
      <c r="L235" s="46"/>
      <c r="M235" s="46">
        <v>10428907</v>
      </c>
      <c r="N235" s="46"/>
      <c r="O235" s="41" t="s">
        <v>833</v>
      </c>
    </row>
    <row r="236" spans="1:15" ht="28.5">
      <c r="A236" s="41">
        <f t="shared" si="3"/>
        <v>229</v>
      </c>
      <c r="B236" s="45"/>
      <c r="C236" s="41" t="s">
        <v>468</v>
      </c>
      <c r="D236" s="41"/>
      <c r="E236" s="41"/>
      <c r="F236" s="41" t="s">
        <v>1402</v>
      </c>
      <c r="G236" s="41">
        <v>1370917</v>
      </c>
      <c r="H236" s="41"/>
      <c r="I236" s="41">
        <v>0</v>
      </c>
      <c r="J236" s="41"/>
      <c r="K236" s="46">
        <v>1005845.85</v>
      </c>
      <c r="L236" s="46"/>
      <c r="M236" s="46">
        <v>1005845.85</v>
      </c>
      <c r="N236" s="46"/>
      <c r="O236" s="41" t="s">
        <v>820</v>
      </c>
    </row>
    <row r="237" spans="1:15" ht="28.5">
      <c r="A237" s="41">
        <f t="shared" si="3"/>
        <v>230</v>
      </c>
      <c r="B237" s="45"/>
      <c r="C237" s="41" t="s">
        <v>469</v>
      </c>
      <c r="D237" s="41"/>
      <c r="E237" s="41"/>
      <c r="F237" s="41" t="s">
        <v>1403</v>
      </c>
      <c r="G237" s="41">
        <v>1370954</v>
      </c>
      <c r="H237" s="41"/>
      <c r="I237" s="41">
        <v>0</v>
      </c>
      <c r="J237" s="41"/>
      <c r="K237" s="46">
        <v>1179520</v>
      </c>
      <c r="L237" s="46"/>
      <c r="M237" s="46">
        <v>1179520</v>
      </c>
      <c r="N237" s="46"/>
      <c r="O237" s="41" t="s">
        <v>820</v>
      </c>
    </row>
    <row r="238" spans="1:15" ht="28.5">
      <c r="A238" s="41">
        <f t="shared" si="3"/>
        <v>231</v>
      </c>
      <c r="B238" s="45"/>
      <c r="C238" s="41" t="s">
        <v>470</v>
      </c>
      <c r="D238" s="41"/>
      <c r="E238" s="41"/>
      <c r="F238" s="41" t="s">
        <v>1404</v>
      </c>
      <c r="G238" s="41">
        <v>0</v>
      </c>
      <c r="H238" s="41"/>
      <c r="I238" s="41">
        <v>0</v>
      </c>
      <c r="J238" s="41"/>
      <c r="K238" s="46">
        <v>1272294.8400000001</v>
      </c>
      <c r="L238" s="46"/>
      <c r="M238" s="46">
        <v>1272294.8400000001</v>
      </c>
      <c r="N238" s="46"/>
      <c r="O238" s="41" t="s">
        <v>820</v>
      </c>
    </row>
    <row r="239" spans="1:15" ht="28.5">
      <c r="A239" s="41">
        <f t="shared" si="3"/>
        <v>232</v>
      </c>
      <c r="B239" s="45"/>
      <c r="C239" s="41" t="s">
        <v>471</v>
      </c>
      <c r="D239" s="41"/>
      <c r="E239" s="41"/>
      <c r="F239" s="41" t="s">
        <v>1405</v>
      </c>
      <c r="G239" s="41">
        <v>0</v>
      </c>
      <c r="H239" s="41"/>
      <c r="I239" s="41" t="s">
        <v>1406</v>
      </c>
      <c r="J239" s="41"/>
      <c r="K239" s="46">
        <v>96353826.840000033</v>
      </c>
      <c r="L239" s="46"/>
      <c r="M239" s="46">
        <v>96353826.840000033</v>
      </c>
      <c r="N239" s="46"/>
      <c r="O239" s="41" t="s">
        <v>818</v>
      </c>
    </row>
    <row r="240" spans="1:15" ht="42.5">
      <c r="A240" s="41">
        <f t="shared" si="3"/>
        <v>233</v>
      </c>
      <c r="B240" s="45"/>
      <c r="C240" s="41" t="s">
        <v>472</v>
      </c>
      <c r="D240" s="41"/>
      <c r="E240" s="41"/>
      <c r="F240" s="41" t="s">
        <v>1407</v>
      </c>
      <c r="G240" s="41">
        <v>0</v>
      </c>
      <c r="H240" s="41"/>
      <c r="I240" s="41">
        <v>0</v>
      </c>
      <c r="J240" s="41"/>
      <c r="K240" s="46">
        <v>3033917.94</v>
      </c>
      <c r="L240" s="46"/>
      <c r="M240" s="46">
        <v>3033917.94</v>
      </c>
      <c r="N240" s="46"/>
      <c r="O240" s="41" t="s">
        <v>820</v>
      </c>
    </row>
    <row r="241" spans="1:15" ht="42.5">
      <c r="A241" s="41">
        <f t="shared" si="3"/>
        <v>234</v>
      </c>
      <c r="B241" s="45"/>
      <c r="C241" s="41" t="s">
        <v>472</v>
      </c>
      <c r="D241" s="41"/>
      <c r="E241" s="41"/>
      <c r="F241" s="41" t="s">
        <v>1408</v>
      </c>
      <c r="G241" s="41">
        <v>0</v>
      </c>
      <c r="H241" s="41"/>
      <c r="I241" s="41">
        <v>0</v>
      </c>
      <c r="J241" s="41"/>
      <c r="K241" s="46">
        <v>4661605.18</v>
      </c>
      <c r="L241" s="46"/>
      <c r="M241" s="46">
        <v>4661605.18</v>
      </c>
      <c r="N241" s="46"/>
      <c r="O241" s="41" t="s">
        <v>820</v>
      </c>
    </row>
    <row r="242" spans="1:15" ht="28.5">
      <c r="A242" s="41">
        <f t="shared" si="3"/>
        <v>235</v>
      </c>
      <c r="B242" s="45"/>
      <c r="C242" s="41" t="s">
        <v>473</v>
      </c>
      <c r="D242" s="41"/>
      <c r="E242" s="41"/>
      <c r="F242" s="41" t="s">
        <v>1409</v>
      </c>
      <c r="G242" s="41">
        <v>0</v>
      </c>
      <c r="H242" s="41"/>
      <c r="I242" s="41">
        <v>0</v>
      </c>
      <c r="J242" s="41"/>
      <c r="K242" s="46">
        <v>289215.13</v>
      </c>
      <c r="L242" s="46"/>
      <c r="M242" s="46">
        <v>289215.13</v>
      </c>
      <c r="N242" s="46"/>
      <c r="O242" s="41" t="s">
        <v>820</v>
      </c>
    </row>
    <row r="243" spans="1:15" ht="84.5">
      <c r="A243" s="41">
        <f t="shared" si="3"/>
        <v>236</v>
      </c>
      <c r="B243" s="45"/>
      <c r="C243" s="41" t="s">
        <v>474</v>
      </c>
      <c r="D243" s="41"/>
      <c r="E243" s="41"/>
      <c r="F243" s="41" t="s">
        <v>1410</v>
      </c>
      <c r="G243" s="41">
        <v>0</v>
      </c>
      <c r="H243" s="41"/>
      <c r="I243" s="41">
        <v>0</v>
      </c>
      <c r="J243" s="41"/>
      <c r="K243" s="46">
        <v>3212760</v>
      </c>
      <c r="L243" s="46"/>
      <c r="M243" s="46">
        <v>3212760</v>
      </c>
      <c r="N243" s="46"/>
      <c r="O243" s="41" t="s">
        <v>833</v>
      </c>
    </row>
    <row r="244" spans="1:15" ht="84.5">
      <c r="A244" s="41">
        <f t="shared" si="3"/>
        <v>237</v>
      </c>
      <c r="B244" s="45"/>
      <c r="C244" s="41" t="s">
        <v>475</v>
      </c>
      <c r="D244" s="41"/>
      <c r="E244" s="41"/>
      <c r="F244" s="41" t="s">
        <v>1411</v>
      </c>
      <c r="G244" s="41">
        <v>0</v>
      </c>
      <c r="H244" s="41"/>
      <c r="I244" s="41">
        <v>0</v>
      </c>
      <c r="J244" s="41"/>
      <c r="K244" s="46">
        <v>865640</v>
      </c>
      <c r="L244" s="46"/>
      <c r="M244" s="46">
        <v>865640</v>
      </c>
      <c r="N244" s="46"/>
      <c r="O244" s="41" t="s">
        <v>833</v>
      </c>
    </row>
    <row r="245" spans="1:15" ht="42.5">
      <c r="A245" s="41">
        <f t="shared" si="3"/>
        <v>238</v>
      </c>
      <c r="B245" s="45"/>
      <c r="C245" s="41" t="s">
        <v>476</v>
      </c>
      <c r="D245" s="41"/>
      <c r="E245" s="41"/>
      <c r="F245" s="41" t="s">
        <v>1412</v>
      </c>
      <c r="G245" s="41">
        <v>0</v>
      </c>
      <c r="H245" s="41"/>
      <c r="I245" s="41">
        <v>0</v>
      </c>
      <c r="J245" s="41"/>
      <c r="K245" s="46">
        <v>1842208.63</v>
      </c>
      <c r="L245" s="46"/>
      <c r="M245" s="46">
        <v>1842208.63</v>
      </c>
      <c r="N245" s="46"/>
      <c r="O245" s="41" t="s">
        <v>830</v>
      </c>
    </row>
    <row r="246" spans="1:15" ht="42.5">
      <c r="A246" s="41">
        <f t="shared" si="3"/>
        <v>239</v>
      </c>
      <c r="B246" s="45"/>
      <c r="C246" s="41" t="s">
        <v>477</v>
      </c>
      <c r="D246" s="41"/>
      <c r="E246" s="41"/>
      <c r="F246" s="41" t="s">
        <v>1413</v>
      </c>
      <c r="G246" s="41">
        <v>0</v>
      </c>
      <c r="H246" s="41"/>
      <c r="I246" s="41">
        <v>0</v>
      </c>
      <c r="J246" s="41"/>
      <c r="K246" s="46">
        <v>1348892</v>
      </c>
      <c r="L246" s="46"/>
      <c r="M246" s="46">
        <v>1348892</v>
      </c>
      <c r="N246" s="46"/>
      <c r="O246" s="41" t="s">
        <v>833</v>
      </c>
    </row>
    <row r="247" spans="1:15" ht="42.5">
      <c r="A247" s="41">
        <f t="shared" si="3"/>
        <v>240</v>
      </c>
      <c r="B247" s="45"/>
      <c r="C247" s="41" t="s">
        <v>478</v>
      </c>
      <c r="D247" s="41"/>
      <c r="E247" s="41"/>
      <c r="F247" s="41" t="s">
        <v>1414</v>
      </c>
      <c r="G247" s="41">
        <v>0</v>
      </c>
      <c r="H247" s="41"/>
      <c r="I247" s="41">
        <v>0</v>
      </c>
      <c r="J247" s="41"/>
      <c r="K247" s="46">
        <v>405067</v>
      </c>
      <c r="L247" s="46"/>
      <c r="M247" s="46">
        <v>405067</v>
      </c>
      <c r="N247" s="46"/>
      <c r="O247" s="41" t="s">
        <v>820</v>
      </c>
    </row>
    <row r="248" spans="1:15" ht="42.5">
      <c r="A248" s="41">
        <f t="shared" si="3"/>
        <v>241</v>
      </c>
      <c r="B248" s="45"/>
      <c r="C248" s="41" t="s">
        <v>479</v>
      </c>
      <c r="D248" s="41"/>
      <c r="E248" s="41"/>
      <c r="F248" s="41" t="s">
        <v>1415</v>
      </c>
      <c r="G248" s="41">
        <v>0</v>
      </c>
      <c r="H248" s="41"/>
      <c r="I248" s="41">
        <v>0</v>
      </c>
      <c r="J248" s="41"/>
      <c r="K248" s="46">
        <v>1498703</v>
      </c>
      <c r="L248" s="46"/>
      <c r="M248" s="46">
        <v>1498703</v>
      </c>
      <c r="N248" s="46"/>
      <c r="O248" s="41" t="s">
        <v>820</v>
      </c>
    </row>
    <row r="249" spans="1:15" ht="70.5">
      <c r="A249" s="41">
        <f t="shared" si="3"/>
        <v>242</v>
      </c>
      <c r="B249" s="45"/>
      <c r="C249" s="41" t="s">
        <v>480</v>
      </c>
      <c r="D249" s="41"/>
      <c r="E249" s="41"/>
      <c r="F249" s="41" t="s">
        <v>1416</v>
      </c>
      <c r="G249" s="41">
        <v>0</v>
      </c>
      <c r="H249" s="41"/>
      <c r="I249" s="41">
        <v>0</v>
      </c>
      <c r="J249" s="41"/>
      <c r="K249" s="46">
        <v>1506575.16</v>
      </c>
      <c r="L249" s="46"/>
      <c r="M249" s="46">
        <v>1506575.16</v>
      </c>
      <c r="N249" s="46"/>
      <c r="O249" s="41" t="s">
        <v>833</v>
      </c>
    </row>
    <row r="250" spans="1:15" ht="70.5">
      <c r="A250" s="41">
        <f t="shared" si="3"/>
        <v>243</v>
      </c>
      <c r="B250" s="45"/>
      <c r="C250" s="41" t="s">
        <v>481</v>
      </c>
      <c r="D250" s="41"/>
      <c r="E250" s="41"/>
      <c r="F250" s="41" t="s">
        <v>1417</v>
      </c>
      <c r="G250" s="41">
        <v>0</v>
      </c>
      <c r="H250" s="41"/>
      <c r="I250" s="41">
        <v>0</v>
      </c>
      <c r="J250" s="41"/>
      <c r="K250" s="46">
        <v>2948160</v>
      </c>
      <c r="L250" s="46"/>
      <c r="M250" s="46">
        <v>2948160</v>
      </c>
      <c r="N250" s="46"/>
      <c r="O250" s="41" t="s">
        <v>833</v>
      </c>
    </row>
    <row r="251" spans="1:15" ht="70.5">
      <c r="A251" s="41">
        <f t="shared" si="3"/>
        <v>244</v>
      </c>
      <c r="B251" s="45"/>
      <c r="C251" s="41" t="s">
        <v>482</v>
      </c>
      <c r="D251" s="41"/>
      <c r="E251" s="41"/>
      <c r="F251" s="41" t="s">
        <v>1418</v>
      </c>
      <c r="G251" s="41">
        <v>0</v>
      </c>
      <c r="H251" s="41"/>
      <c r="I251" s="41">
        <v>0</v>
      </c>
      <c r="J251" s="41"/>
      <c r="K251" s="46">
        <v>1399800</v>
      </c>
      <c r="L251" s="46"/>
      <c r="M251" s="46">
        <v>1399800</v>
      </c>
      <c r="N251" s="46"/>
      <c r="O251" s="41" t="s">
        <v>833</v>
      </c>
    </row>
    <row r="252" spans="1:15" ht="42.5">
      <c r="A252" s="41">
        <f t="shared" si="3"/>
        <v>245</v>
      </c>
      <c r="B252" s="45"/>
      <c r="C252" s="41" t="s">
        <v>483</v>
      </c>
      <c r="D252" s="41"/>
      <c r="E252" s="41"/>
      <c r="F252" s="41" t="s">
        <v>1419</v>
      </c>
      <c r="G252" s="41">
        <v>0</v>
      </c>
      <c r="H252" s="41"/>
      <c r="I252" s="41">
        <v>0</v>
      </c>
      <c r="J252" s="41"/>
      <c r="K252" s="46">
        <v>684300</v>
      </c>
      <c r="L252" s="46"/>
      <c r="M252" s="46">
        <v>684300</v>
      </c>
      <c r="N252" s="46"/>
      <c r="O252" s="41" t="s">
        <v>833</v>
      </c>
    </row>
    <row r="253" spans="1:15" ht="56.5">
      <c r="A253" s="41">
        <f t="shared" si="3"/>
        <v>246</v>
      </c>
      <c r="B253" s="45"/>
      <c r="C253" s="41" t="s">
        <v>433</v>
      </c>
      <c r="D253" s="41"/>
      <c r="E253" s="41"/>
      <c r="F253" s="41" t="s">
        <v>1420</v>
      </c>
      <c r="G253" s="41">
        <v>0</v>
      </c>
      <c r="H253" s="41"/>
      <c r="I253" s="41">
        <v>0</v>
      </c>
      <c r="J253" s="41"/>
      <c r="K253" s="46">
        <v>1400189.99</v>
      </c>
      <c r="L253" s="46"/>
      <c r="M253" s="46">
        <v>1400189.99</v>
      </c>
      <c r="N253" s="46"/>
      <c r="O253" s="41" t="s">
        <v>833</v>
      </c>
    </row>
    <row r="254" spans="1:15" ht="56.5">
      <c r="A254" s="41">
        <f t="shared" si="3"/>
        <v>247</v>
      </c>
      <c r="B254" s="45"/>
      <c r="C254" s="41" t="s">
        <v>483</v>
      </c>
      <c r="D254" s="41"/>
      <c r="E254" s="41"/>
      <c r="F254" s="41" t="s">
        <v>1421</v>
      </c>
      <c r="G254" s="41">
        <v>0</v>
      </c>
      <c r="H254" s="41"/>
      <c r="I254" s="41">
        <v>0</v>
      </c>
      <c r="J254" s="41"/>
      <c r="K254" s="46">
        <v>650680</v>
      </c>
      <c r="L254" s="46"/>
      <c r="M254" s="46">
        <v>650680</v>
      </c>
      <c r="N254" s="46"/>
      <c r="O254" s="41" t="s">
        <v>833</v>
      </c>
    </row>
    <row r="255" spans="1:15" ht="56.5">
      <c r="A255" s="41">
        <f t="shared" si="3"/>
        <v>248</v>
      </c>
      <c r="B255" s="45"/>
      <c r="C255" s="41" t="s">
        <v>484</v>
      </c>
      <c r="D255" s="41"/>
      <c r="E255" s="41"/>
      <c r="F255" s="41" t="s">
        <v>1422</v>
      </c>
      <c r="G255" s="41">
        <v>0</v>
      </c>
      <c r="H255" s="41"/>
      <c r="I255" s="41">
        <v>0</v>
      </c>
      <c r="J255" s="41"/>
      <c r="K255" s="46">
        <v>1450000</v>
      </c>
      <c r="L255" s="46"/>
      <c r="M255" s="46">
        <v>1450000</v>
      </c>
      <c r="N255" s="46"/>
      <c r="O255" s="41" t="s">
        <v>833</v>
      </c>
    </row>
    <row r="256" spans="1:15" ht="56.5">
      <c r="A256" s="41">
        <f t="shared" si="3"/>
        <v>249</v>
      </c>
      <c r="B256" s="45"/>
      <c r="C256" s="41" t="s">
        <v>485</v>
      </c>
      <c r="D256" s="41"/>
      <c r="E256" s="41"/>
      <c r="F256" s="41" t="s">
        <v>1423</v>
      </c>
      <c r="G256" s="41">
        <v>0</v>
      </c>
      <c r="H256" s="41"/>
      <c r="I256" s="41">
        <v>0</v>
      </c>
      <c r="J256" s="41"/>
      <c r="K256" s="46">
        <v>2584140</v>
      </c>
      <c r="L256" s="46"/>
      <c r="M256" s="46">
        <v>2584140</v>
      </c>
      <c r="N256" s="46"/>
      <c r="O256" s="41" t="s">
        <v>833</v>
      </c>
    </row>
    <row r="257" spans="1:15" ht="84.5">
      <c r="A257" s="41">
        <f t="shared" si="3"/>
        <v>250</v>
      </c>
      <c r="B257" s="45"/>
      <c r="C257" s="41" t="s">
        <v>486</v>
      </c>
      <c r="D257" s="41"/>
      <c r="E257" s="41"/>
      <c r="F257" s="41" t="s">
        <v>1424</v>
      </c>
      <c r="G257" s="41">
        <v>0</v>
      </c>
      <c r="H257" s="41"/>
      <c r="I257" s="41">
        <v>0</v>
      </c>
      <c r="J257" s="41"/>
      <c r="K257" s="46">
        <v>217899.5</v>
      </c>
      <c r="L257" s="46"/>
      <c r="M257" s="46">
        <v>217899.5</v>
      </c>
      <c r="N257" s="46"/>
      <c r="O257" s="41" t="s">
        <v>833</v>
      </c>
    </row>
    <row r="258" spans="1:15" ht="84.5">
      <c r="A258" s="41">
        <f t="shared" si="3"/>
        <v>251</v>
      </c>
      <c r="B258" s="45"/>
      <c r="C258" s="41" t="s">
        <v>487</v>
      </c>
      <c r="D258" s="41"/>
      <c r="E258" s="41"/>
      <c r="F258" s="41" t="s">
        <v>1425</v>
      </c>
      <c r="G258" s="41">
        <v>0</v>
      </c>
      <c r="H258" s="41"/>
      <c r="I258" s="41">
        <v>0</v>
      </c>
      <c r="J258" s="41"/>
      <c r="K258" s="46">
        <v>33380</v>
      </c>
      <c r="L258" s="46"/>
      <c r="M258" s="46">
        <v>33380</v>
      </c>
      <c r="N258" s="46"/>
      <c r="O258" s="41" t="s">
        <v>833</v>
      </c>
    </row>
    <row r="259" spans="1:15" ht="98.5">
      <c r="A259" s="41">
        <f t="shared" si="3"/>
        <v>252</v>
      </c>
      <c r="B259" s="45"/>
      <c r="C259" s="41" t="s">
        <v>488</v>
      </c>
      <c r="D259" s="41"/>
      <c r="E259" s="41"/>
      <c r="F259" s="41" t="s">
        <v>1426</v>
      </c>
      <c r="G259" s="41">
        <v>0</v>
      </c>
      <c r="H259" s="41"/>
      <c r="I259" s="41">
        <v>0</v>
      </c>
      <c r="J259" s="41"/>
      <c r="K259" s="46">
        <v>3383490</v>
      </c>
      <c r="L259" s="46"/>
      <c r="M259" s="46">
        <v>3383490</v>
      </c>
      <c r="N259" s="46"/>
      <c r="O259" s="41" t="s">
        <v>833</v>
      </c>
    </row>
    <row r="260" spans="1:15" ht="42.5">
      <c r="A260" s="41">
        <f t="shared" si="3"/>
        <v>253</v>
      </c>
      <c r="B260" s="45"/>
      <c r="C260" s="41" t="s">
        <v>489</v>
      </c>
      <c r="D260" s="41"/>
      <c r="E260" s="41"/>
      <c r="F260" s="41" t="s">
        <v>1427</v>
      </c>
      <c r="G260" s="41">
        <v>0</v>
      </c>
      <c r="H260" s="41"/>
      <c r="I260" s="41">
        <v>0</v>
      </c>
      <c r="J260" s="41"/>
      <c r="K260" s="46">
        <v>1371140</v>
      </c>
      <c r="L260" s="46"/>
      <c r="M260" s="46">
        <v>1371140</v>
      </c>
      <c r="N260" s="46"/>
      <c r="O260" s="41" t="s">
        <v>833</v>
      </c>
    </row>
    <row r="261" spans="1:15" ht="42.5">
      <c r="A261" s="41">
        <f t="shared" si="3"/>
        <v>254</v>
      </c>
      <c r="B261" s="45"/>
      <c r="C261" s="41" t="s">
        <v>490</v>
      </c>
      <c r="D261" s="41"/>
      <c r="E261" s="41"/>
      <c r="F261" s="41" t="s">
        <v>1428</v>
      </c>
      <c r="G261" s="41">
        <v>1448587</v>
      </c>
      <c r="H261" s="41"/>
      <c r="I261" s="41">
        <v>0</v>
      </c>
      <c r="J261" s="41"/>
      <c r="K261" s="46">
        <v>1107417.93</v>
      </c>
      <c r="L261" s="46"/>
      <c r="M261" s="46">
        <v>1107417.93</v>
      </c>
      <c r="N261" s="46"/>
      <c r="O261" s="41" t="s">
        <v>820</v>
      </c>
    </row>
    <row r="262" spans="1:15" ht="42.5">
      <c r="A262" s="41">
        <f t="shared" si="3"/>
        <v>255</v>
      </c>
      <c r="B262" s="45"/>
      <c r="C262" s="41" t="s">
        <v>491</v>
      </c>
      <c r="D262" s="41"/>
      <c r="E262" s="41"/>
      <c r="F262" s="41" t="s">
        <v>1429</v>
      </c>
      <c r="G262" s="41">
        <v>0</v>
      </c>
      <c r="H262" s="41"/>
      <c r="I262" s="41">
        <v>0</v>
      </c>
      <c r="J262" s="41"/>
      <c r="K262" s="46">
        <v>2236525.44</v>
      </c>
      <c r="L262" s="46"/>
      <c r="M262" s="46">
        <v>2236525.44</v>
      </c>
      <c r="N262" s="46"/>
      <c r="O262" s="41" t="s">
        <v>820</v>
      </c>
    </row>
    <row r="263" spans="1:15" ht="42.5">
      <c r="A263" s="41">
        <f t="shared" si="3"/>
        <v>256</v>
      </c>
      <c r="B263" s="45"/>
      <c r="C263" s="41" t="s">
        <v>492</v>
      </c>
      <c r="D263" s="41"/>
      <c r="E263" s="41"/>
      <c r="F263" s="41" t="s">
        <v>1430</v>
      </c>
      <c r="G263" s="41">
        <v>0</v>
      </c>
      <c r="H263" s="41"/>
      <c r="I263" s="41">
        <v>0</v>
      </c>
      <c r="J263" s="41"/>
      <c r="K263" s="46">
        <v>2340309.14</v>
      </c>
      <c r="L263" s="46"/>
      <c r="M263" s="46">
        <v>2340309.14</v>
      </c>
      <c r="N263" s="46"/>
      <c r="O263" s="41" t="s">
        <v>820</v>
      </c>
    </row>
    <row r="264" spans="1:15" ht="42.5">
      <c r="A264" s="41">
        <f t="shared" si="3"/>
        <v>257</v>
      </c>
      <c r="B264" s="45"/>
      <c r="C264" s="41" t="s">
        <v>493</v>
      </c>
      <c r="D264" s="41"/>
      <c r="E264" s="41"/>
      <c r="F264" s="41" t="s">
        <v>1431</v>
      </c>
      <c r="G264" s="41">
        <v>13</v>
      </c>
      <c r="H264" s="41"/>
      <c r="I264" s="41">
        <v>0</v>
      </c>
      <c r="J264" s="41"/>
      <c r="K264" s="46">
        <v>2640856.38</v>
      </c>
      <c r="L264" s="46"/>
      <c r="M264" s="46">
        <v>2640856.38</v>
      </c>
      <c r="N264" s="46"/>
      <c r="O264" s="41" t="s">
        <v>820</v>
      </c>
    </row>
    <row r="265" spans="1:15" ht="42.5">
      <c r="A265" s="41">
        <f t="shared" si="3"/>
        <v>258</v>
      </c>
      <c r="B265" s="45"/>
      <c r="C265" s="41" t="s">
        <v>494</v>
      </c>
      <c r="D265" s="41"/>
      <c r="E265" s="41"/>
      <c r="F265" s="41" t="s">
        <v>1432</v>
      </c>
      <c r="G265" s="41">
        <v>0</v>
      </c>
      <c r="H265" s="41"/>
      <c r="I265" s="41">
        <v>0</v>
      </c>
      <c r="J265" s="41"/>
      <c r="K265" s="46">
        <v>1671526.28</v>
      </c>
      <c r="L265" s="46"/>
      <c r="M265" s="46">
        <v>1671526.28</v>
      </c>
      <c r="N265" s="46"/>
      <c r="O265" s="41" t="s">
        <v>820</v>
      </c>
    </row>
    <row r="266" spans="1:15" ht="42.5">
      <c r="A266" s="41">
        <f t="shared" ref="A266:A329" si="4">1+A265</f>
        <v>259</v>
      </c>
      <c r="B266" s="45"/>
      <c r="C266" s="41" t="s">
        <v>495</v>
      </c>
      <c r="D266" s="41"/>
      <c r="E266" s="41"/>
      <c r="F266" s="41" t="s">
        <v>1433</v>
      </c>
      <c r="G266" s="41">
        <v>774771</v>
      </c>
      <c r="H266" s="41"/>
      <c r="I266" s="41">
        <v>0</v>
      </c>
      <c r="J266" s="41"/>
      <c r="K266" s="46">
        <v>2317830.7799999998</v>
      </c>
      <c r="L266" s="46"/>
      <c r="M266" s="46">
        <v>2317830.7799999998</v>
      </c>
      <c r="N266" s="46"/>
      <c r="O266" s="41" t="s">
        <v>820</v>
      </c>
    </row>
    <row r="267" spans="1:15" ht="42.5">
      <c r="A267" s="41">
        <f t="shared" si="4"/>
        <v>260</v>
      </c>
      <c r="B267" s="45"/>
      <c r="C267" s="41" t="s">
        <v>437</v>
      </c>
      <c r="D267" s="41"/>
      <c r="E267" s="41"/>
      <c r="F267" s="41" t="s">
        <v>1434</v>
      </c>
      <c r="G267" s="41">
        <v>0</v>
      </c>
      <c r="H267" s="41"/>
      <c r="I267" s="41">
        <v>0</v>
      </c>
      <c r="J267" s="41"/>
      <c r="K267" s="46">
        <v>1199650</v>
      </c>
      <c r="L267" s="46"/>
      <c r="M267" s="46">
        <v>1199650</v>
      </c>
      <c r="N267" s="46"/>
      <c r="O267" s="41" t="s">
        <v>820</v>
      </c>
    </row>
    <row r="268" spans="1:15" ht="56.5">
      <c r="A268" s="41">
        <f t="shared" si="4"/>
        <v>261</v>
      </c>
      <c r="B268" s="45"/>
      <c r="C268" s="41" t="s">
        <v>496</v>
      </c>
      <c r="D268" s="41"/>
      <c r="E268" s="41"/>
      <c r="F268" s="41" t="s">
        <v>1435</v>
      </c>
      <c r="G268" s="41">
        <v>0</v>
      </c>
      <c r="H268" s="41"/>
      <c r="I268" s="41">
        <v>0</v>
      </c>
      <c r="J268" s="41"/>
      <c r="K268" s="46">
        <v>1253800</v>
      </c>
      <c r="L268" s="46"/>
      <c r="M268" s="46">
        <v>1253800</v>
      </c>
      <c r="N268" s="46"/>
      <c r="O268" s="41" t="s">
        <v>833</v>
      </c>
    </row>
    <row r="269" spans="1:15" ht="56.5">
      <c r="A269" s="41">
        <f t="shared" si="4"/>
        <v>262</v>
      </c>
      <c r="B269" s="45"/>
      <c r="C269" s="41" t="s">
        <v>497</v>
      </c>
      <c r="D269" s="41"/>
      <c r="E269" s="41"/>
      <c r="F269" s="41" t="s">
        <v>1436</v>
      </c>
      <c r="G269" s="41">
        <v>0</v>
      </c>
      <c r="H269" s="41"/>
      <c r="I269" s="41">
        <v>0</v>
      </c>
      <c r="J269" s="41"/>
      <c r="K269" s="46">
        <v>1506181.03</v>
      </c>
      <c r="L269" s="46"/>
      <c r="M269" s="46">
        <v>1506181.03</v>
      </c>
      <c r="N269" s="46"/>
      <c r="O269" s="41" t="s">
        <v>833</v>
      </c>
    </row>
    <row r="270" spans="1:15" ht="98.5">
      <c r="A270" s="41">
        <f t="shared" si="4"/>
        <v>263</v>
      </c>
      <c r="B270" s="45"/>
      <c r="C270" s="41" t="s">
        <v>498</v>
      </c>
      <c r="D270" s="41"/>
      <c r="E270" s="41"/>
      <c r="F270" s="41" t="s">
        <v>1437</v>
      </c>
      <c r="G270" s="41">
        <v>0</v>
      </c>
      <c r="H270" s="41"/>
      <c r="I270" s="41">
        <v>0</v>
      </c>
      <c r="J270" s="41"/>
      <c r="K270" s="46">
        <v>876203.99</v>
      </c>
      <c r="L270" s="46"/>
      <c r="M270" s="46">
        <v>876203.99</v>
      </c>
      <c r="N270" s="46"/>
      <c r="O270" s="41" t="s">
        <v>833</v>
      </c>
    </row>
    <row r="271" spans="1:15" ht="42.5">
      <c r="A271" s="41">
        <f t="shared" si="4"/>
        <v>264</v>
      </c>
      <c r="B271" s="45"/>
      <c r="C271" s="41" t="s">
        <v>499</v>
      </c>
      <c r="D271" s="41"/>
      <c r="E271" s="41"/>
      <c r="F271" s="41" t="s">
        <v>1438</v>
      </c>
      <c r="G271" s="41">
        <v>0</v>
      </c>
      <c r="H271" s="41"/>
      <c r="I271" s="41">
        <v>0</v>
      </c>
      <c r="J271" s="41"/>
      <c r="K271" s="46">
        <v>1334662.6299999999</v>
      </c>
      <c r="L271" s="46"/>
      <c r="M271" s="46">
        <v>1334662.6299999999</v>
      </c>
      <c r="N271" s="46"/>
      <c r="O271" s="41" t="s">
        <v>820</v>
      </c>
    </row>
    <row r="272" spans="1:15" ht="42.5">
      <c r="A272" s="41">
        <f t="shared" si="4"/>
        <v>265</v>
      </c>
      <c r="B272" s="45" t="s">
        <v>127</v>
      </c>
      <c r="C272" s="41" t="s">
        <v>501</v>
      </c>
      <c r="D272" s="41"/>
      <c r="E272" s="41"/>
      <c r="F272" s="41" t="s">
        <v>1439</v>
      </c>
      <c r="G272" s="41">
        <v>0</v>
      </c>
      <c r="H272" s="45" t="s">
        <v>500</v>
      </c>
      <c r="I272" s="41">
        <v>0</v>
      </c>
      <c r="J272" s="41"/>
      <c r="K272" s="46">
        <v>970000</v>
      </c>
      <c r="L272" s="46"/>
      <c r="M272" s="46">
        <v>970000</v>
      </c>
      <c r="N272" s="46"/>
      <c r="O272" s="41" t="s">
        <v>828</v>
      </c>
    </row>
    <row r="273" spans="1:15" ht="42.5">
      <c r="A273" s="41">
        <f t="shared" si="4"/>
        <v>266</v>
      </c>
      <c r="B273" s="45"/>
      <c r="C273" s="41" t="s">
        <v>502</v>
      </c>
      <c r="D273" s="41"/>
      <c r="E273" s="41"/>
      <c r="F273" s="41" t="s">
        <v>1440</v>
      </c>
      <c r="G273" s="41">
        <v>0</v>
      </c>
      <c r="H273" s="41"/>
      <c r="I273" s="41" t="s">
        <v>1441</v>
      </c>
      <c r="J273" s="41"/>
      <c r="K273" s="46">
        <v>923360</v>
      </c>
      <c r="L273" s="46"/>
      <c r="M273" s="46">
        <v>923360</v>
      </c>
      <c r="N273" s="46"/>
      <c r="O273" s="41" t="s">
        <v>887</v>
      </c>
    </row>
    <row r="274" spans="1:15" ht="42.5">
      <c r="A274" s="41">
        <f t="shared" si="4"/>
        <v>267</v>
      </c>
      <c r="B274" s="45"/>
      <c r="C274" s="41" t="s">
        <v>503</v>
      </c>
      <c r="D274" s="41"/>
      <c r="E274" s="41"/>
      <c r="F274" s="41" t="s">
        <v>1442</v>
      </c>
      <c r="G274" s="41">
        <v>0</v>
      </c>
      <c r="H274" s="41"/>
      <c r="I274" s="41" t="s">
        <v>1443</v>
      </c>
      <c r="J274" s="41"/>
      <c r="K274" s="46">
        <v>908350</v>
      </c>
      <c r="L274" s="46"/>
      <c r="M274" s="46">
        <v>908350</v>
      </c>
      <c r="N274" s="46"/>
      <c r="O274" s="41" t="s">
        <v>887</v>
      </c>
    </row>
    <row r="275" spans="1:15" ht="42.5">
      <c r="A275" s="41">
        <f t="shared" si="4"/>
        <v>268</v>
      </c>
      <c r="B275" s="45"/>
      <c r="C275" s="41" t="s">
        <v>504</v>
      </c>
      <c r="D275" s="41"/>
      <c r="E275" s="41"/>
      <c r="F275" s="41" t="s">
        <v>1444</v>
      </c>
      <c r="G275" s="41">
        <v>0</v>
      </c>
      <c r="H275" s="41"/>
      <c r="I275" s="41" t="s">
        <v>1445</v>
      </c>
      <c r="J275" s="41"/>
      <c r="K275" s="46">
        <v>893600</v>
      </c>
      <c r="L275" s="46"/>
      <c r="M275" s="46">
        <v>893600</v>
      </c>
      <c r="N275" s="46"/>
      <c r="O275" s="41" t="s">
        <v>887</v>
      </c>
    </row>
    <row r="276" spans="1:15" ht="42.5">
      <c r="A276" s="41">
        <f t="shared" si="4"/>
        <v>269</v>
      </c>
      <c r="B276" s="45"/>
      <c r="C276" s="41" t="s">
        <v>505</v>
      </c>
      <c r="D276" s="41"/>
      <c r="E276" s="41"/>
      <c r="F276" s="41" t="s">
        <v>1446</v>
      </c>
      <c r="G276" s="41">
        <v>0</v>
      </c>
      <c r="H276" s="41"/>
      <c r="I276" s="41" t="s">
        <v>1447</v>
      </c>
      <c r="J276" s="41"/>
      <c r="K276" s="46">
        <v>2820000</v>
      </c>
      <c r="L276" s="46"/>
      <c r="M276" s="46">
        <v>2820000</v>
      </c>
      <c r="N276" s="46"/>
      <c r="O276" s="41" t="s">
        <v>887</v>
      </c>
    </row>
    <row r="277" spans="1:15" ht="56.5">
      <c r="A277" s="41">
        <f t="shared" si="4"/>
        <v>270</v>
      </c>
      <c r="B277" s="45"/>
      <c r="C277" s="41" t="s">
        <v>506</v>
      </c>
      <c r="D277" s="41"/>
      <c r="E277" s="41"/>
      <c r="F277" s="41" t="s">
        <v>1448</v>
      </c>
      <c r="G277" s="41">
        <v>0</v>
      </c>
      <c r="H277" s="41"/>
      <c r="I277" s="41" t="s">
        <v>1449</v>
      </c>
      <c r="J277" s="41"/>
      <c r="K277" s="46">
        <v>2827500</v>
      </c>
      <c r="L277" s="46"/>
      <c r="M277" s="46">
        <v>2827500</v>
      </c>
      <c r="N277" s="46"/>
      <c r="O277" s="41" t="s">
        <v>887</v>
      </c>
    </row>
    <row r="278" spans="1:15" ht="42.5">
      <c r="A278" s="41">
        <f t="shared" si="4"/>
        <v>271</v>
      </c>
      <c r="B278" s="45" t="s">
        <v>318</v>
      </c>
      <c r="C278" s="41" t="s">
        <v>508</v>
      </c>
      <c r="D278" s="41"/>
      <c r="E278" s="41"/>
      <c r="F278" s="41" t="s">
        <v>1450</v>
      </c>
      <c r="G278" s="41">
        <v>0</v>
      </c>
      <c r="H278" s="45" t="s">
        <v>507</v>
      </c>
      <c r="I278" s="41">
        <v>0</v>
      </c>
      <c r="J278" s="41"/>
      <c r="K278" s="46">
        <v>970000</v>
      </c>
      <c r="L278" s="46"/>
      <c r="M278" s="46">
        <v>970000</v>
      </c>
      <c r="N278" s="46"/>
      <c r="O278" s="41" t="s">
        <v>828</v>
      </c>
    </row>
    <row r="279" spans="1:15" ht="42.5">
      <c r="A279" s="41">
        <f t="shared" si="4"/>
        <v>272</v>
      </c>
      <c r="B279" s="45"/>
      <c r="C279" s="41" t="s">
        <v>504</v>
      </c>
      <c r="D279" s="41"/>
      <c r="E279" s="41"/>
      <c r="F279" s="41" t="s">
        <v>1451</v>
      </c>
      <c r="G279" s="41">
        <v>0</v>
      </c>
      <c r="H279" s="41"/>
      <c r="I279" s="41" t="s">
        <v>1452</v>
      </c>
      <c r="J279" s="41"/>
      <c r="K279" s="46">
        <v>1506000</v>
      </c>
      <c r="L279" s="46"/>
      <c r="M279" s="46">
        <v>1506000</v>
      </c>
      <c r="N279" s="46"/>
      <c r="O279" s="41" t="s">
        <v>887</v>
      </c>
    </row>
    <row r="280" spans="1:15" ht="42.5">
      <c r="A280" s="41">
        <f t="shared" si="4"/>
        <v>273</v>
      </c>
      <c r="B280" s="45"/>
      <c r="C280" s="41" t="s">
        <v>504</v>
      </c>
      <c r="D280" s="41"/>
      <c r="E280" s="41"/>
      <c r="F280" s="41" t="s">
        <v>1453</v>
      </c>
      <c r="G280" s="41">
        <v>0</v>
      </c>
      <c r="H280" s="41"/>
      <c r="I280" s="41" t="s">
        <v>1454</v>
      </c>
      <c r="J280" s="41"/>
      <c r="K280" s="46">
        <v>31947500</v>
      </c>
      <c r="L280" s="46"/>
      <c r="M280" s="46">
        <v>31947500</v>
      </c>
      <c r="N280" s="46"/>
      <c r="O280" s="41" t="s">
        <v>887</v>
      </c>
    </row>
    <row r="281" spans="1:15" ht="42.5">
      <c r="A281" s="41">
        <f t="shared" si="4"/>
        <v>274</v>
      </c>
      <c r="B281" s="45"/>
      <c r="C281" s="41" t="s">
        <v>509</v>
      </c>
      <c r="D281" s="41"/>
      <c r="E281" s="41"/>
      <c r="F281" s="41" t="s">
        <v>1455</v>
      </c>
      <c r="G281" s="41">
        <v>0</v>
      </c>
      <c r="H281" s="41"/>
      <c r="I281" s="41" t="s">
        <v>1456</v>
      </c>
      <c r="J281" s="41"/>
      <c r="K281" s="46">
        <v>970000</v>
      </c>
      <c r="L281" s="46"/>
      <c r="M281" s="46">
        <v>970000</v>
      </c>
      <c r="N281" s="46"/>
      <c r="O281" s="41" t="s">
        <v>887</v>
      </c>
    </row>
    <row r="282" spans="1:15" ht="28.5">
      <c r="A282" s="41">
        <f t="shared" si="4"/>
        <v>275</v>
      </c>
      <c r="B282" s="45" t="s">
        <v>1544</v>
      </c>
      <c r="C282" s="41" t="s">
        <v>511</v>
      </c>
      <c r="D282" s="41"/>
      <c r="E282" s="41"/>
      <c r="F282" s="41" t="s">
        <v>1457</v>
      </c>
      <c r="G282" s="41">
        <v>0</v>
      </c>
      <c r="H282" s="45" t="s">
        <v>510</v>
      </c>
      <c r="I282" s="41">
        <v>0</v>
      </c>
      <c r="J282" s="41"/>
      <c r="K282" s="46">
        <v>14501350</v>
      </c>
      <c r="L282" s="46"/>
      <c r="M282" s="46">
        <v>14501350</v>
      </c>
      <c r="N282" s="46"/>
      <c r="O282" s="41" t="s">
        <v>828</v>
      </c>
    </row>
    <row r="283" spans="1:15" ht="56.5">
      <c r="A283" s="41">
        <f t="shared" si="4"/>
        <v>276</v>
      </c>
      <c r="B283" s="45"/>
      <c r="C283" s="41" t="s">
        <v>512</v>
      </c>
      <c r="D283" s="41"/>
      <c r="E283" s="41"/>
      <c r="F283" s="41" t="s">
        <v>1458</v>
      </c>
      <c r="G283" s="41">
        <v>0</v>
      </c>
      <c r="H283" s="41"/>
      <c r="I283" s="41">
        <v>0</v>
      </c>
      <c r="J283" s="41"/>
      <c r="K283" s="46">
        <v>16362251</v>
      </c>
      <c r="L283" s="46"/>
      <c r="M283" s="46">
        <v>16362251</v>
      </c>
      <c r="N283" s="46"/>
      <c r="O283" s="41" t="s">
        <v>875</v>
      </c>
    </row>
    <row r="284" spans="1:15" ht="28.5">
      <c r="A284" s="41">
        <f t="shared" si="4"/>
        <v>277</v>
      </c>
      <c r="B284" s="45" t="s">
        <v>184</v>
      </c>
      <c r="C284" s="41" t="s">
        <v>513</v>
      </c>
      <c r="D284" s="41"/>
      <c r="E284" s="41"/>
      <c r="F284" s="41" t="s">
        <v>1459</v>
      </c>
      <c r="G284" s="41" t="s">
        <v>1460</v>
      </c>
      <c r="H284" s="45">
        <v>44368</v>
      </c>
      <c r="I284" s="41" t="s">
        <v>1461</v>
      </c>
      <c r="J284" s="41"/>
      <c r="K284" s="46">
        <v>2424980</v>
      </c>
      <c r="L284" s="46"/>
      <c r="M284" s="46">
        <v>2424980</v>
      </c>
      <c r="N284" s="46"/>
      <c r="O284" s="41" t="s">
        <v>867</v>
      </c>
    </row>
    <row r="285" spans="1:15" ht="28.5">
      <c r="A285" s="41">
        <f t="shared" si="4"/>
        <v>278</v>
      </c>
      <c r="B285" s="45"/>
      <c r="C285" s="41" t="s">
        <v>514</v>
      </c>
      <c r="D285" s="41"/>
      <c r="E285" s="41"/>
      <c r="F285" s="41" t="s">
        <v>1462</v>
      </c>
      <c r="G285" s="41">
        <v>0</v>
      </c>
      <c r="H285" s="41"/>
      <c r="I285" s="41">
        <v>0</v>
      </c>
      <c r="J285" s="41"/>
      <c r="K285" s="46">
        <v>807964.91</v>
      </c>
      <c r="L285" s="46"/>
      <c r="M285" s="46">
        <v>807964.91</v>
      </c>
      <c r="N285" s="46"/>
      <c r="O285" s="41" t="s">
        <v>820</v>
      </c>
    </row>
    <row r="286" spans="1:15" ht="28.5">
      <c r="A286" s="41">
        <f t="shared" si="4"/>
        <v>279</v>
      </c>
      <c r="B286" s="45"/>
      <c r="C286" s="41" t="s">
        <v>515</v>
      </c>
      <c r="D286" s="41"/>
      <c r="E286" s="41"/>
      <c r="F286" s="41" t="s">
        <v>1463</v>
      </c>
      <c r="G286" s="41">
        <v>0</v>
      </c>
      <c r="H286" s="41"/>
      <c r="I286" s="41">
        <v>0</v>
      </c>
      <c r="J286" s="41"/>
      <c r="K286" s="46">
        <v>423614.23</v>
      </c>
      <c r="L286" s="46"/>
      <c r="M286" s="46">
        <v>423614.23</v>
      </c>
      <c r="N286" s="46"/>
      <c r="O286" s="41" t="s">
        <v>820</v>
      </c>
    </row>
    <row r="287" spans="1:15" ht="42.5">
      <c r="A287" s="41">
        <f t="shared" si="4"/>
        <v>280</v>
      </c>
      <c r="B287" s="45" t="s">
        <v>127</v>
      </c>
      <c r="C287" s="41" t="s">
        <v>516</v>
      </c>
      <c r="D287" s="41"/>
      <c r="E287" s="41"/>
      <c r="F287" s="41" t="s">
        <v>1464</v>
      </c>
      <c r="G287" s="41">
        <v>1151385</v>
      </c>
      <c r="H287" s="45">
        <v>44944</v>
      </c>
      <c r="I287" s="41" t="s">
        <v>1283</v>
      </c>
      <c r="J287" s="41"/>
      <c r="K287" s="46">
        <v>13809926</v>
      </c>
      <c r="L287" s="46"/>
      <c r="M287" s="46">
        <v>13809926</v>
      </c>
      <c r="N287" s="46"/>
      <c r="O287" s="41" t="s">
        <v>828</v>
      </c>
    </row>
    <row r="288" spans="1:15" ht="28.5">
      <c r="A288" s="41">
        <f t="shared" si="4"/>
        <v>281</v>
      </c>
      <c r="B288" s="45"/>
      <c r="C288" s="41" t="s">
        <v>517</v>
      </c>
      <c r="D288" s="41"/>
      <c r="E288" s="41"/>
      <c r="F288" s="41" t="s">
        <v>1465</v>
      </c>
      <c r="G288" s="41">
        <v>0</v>
      </c>
      <c r="H288" s="41"/>
      <c r="I288" s="41">
        <v>0</v>
      </c>
      <c r="J288" s="41"/>
      <c r="K288" s="46">
        <v>938068</v>
      </c>
      <c r="L288" s="46"/>
      <c r="M288" s="46">
        <v>938068</v>
      </c>
      <c r="N288" s="46"/>
      <c r="O288" s="41" t="s">
        <v>906</v>
      </c>
    </row>
    <row r="289" spans="1:15" ht="42.5">
      <c r="A289" s="41">
        <f t="shared" si="4"/>
        <v>282</v>
      </c>
      <c r="B289" s="45"/>
      <c r="C289" s="41" t="s">
        <v>585</v>
      </c>
      <c r="D289" s="41"/>
      <c r="E289" s="41"/>
      <c r="F289" s="41" t="s">
        <v>1466</v>
      </c>
      <c r="G289" s="41">
        <v>0</v>
      </c>
      <c r="H289" s="41"/>
      <c r="I289" s="41">
        <v>0</v>
      </c>
      <c r="J289" s="41"/>
      <c r="K289" s="46">
        <v>1454500</v>
      </c>
      <c r="L289" s="46"/>
      <c r="M289" s="46">
        <v>1454500</v>
      </c>
      <c r="N289" s="46"/>
      <c r="O289" s="41" t="s">
        <v>906</v>
      </c>
    </row>
    <row r="290" spans="1:15" ht="28.5">
      <c r="A290" s="41">
        <f t="shared" si="4"/>
        <v>283</v>
      </c>
      <c r="B290" s="45"/>
      <c r="C290" s="41" t="s">
        <v>586</v>
      </c>
      <c r="D290" s="41"/>
      <c r="E290" s="41"/>
      <c r="F290" s="41" t="s">
        <v>1467</v>
      </c>
      <c r="G290" s="41">
        <v>0</v>
      </c>
      <c r="H290" s="41"/>
      <c r="I290" s="41">
        <v>0</v>
      </c>
      <c r="J290" s="41"/>
      <c r="K290" s="46">
        <v>1500000</v>
      </c>
      <c r="L290" s="46"/>
      <c r="M290" s="46">
        <v>1500000</v>
      </c>
      <c r="N290" s="46"/>
      <c r="O290" s="41" t="s">
        <v>845</v>
      </c>
    </row>
    <row r="291" spans="1:15">
      <c r="A291" s="41">
        <f t="shared" si="4"/>
        <v>284</v>
      </c>
      <c r="B291" s="45"/>
      <c r="C291" s="41" t="s">
        <v>591</v>
      </c>
      <c r="D291" s="41"/>
      <c r="E291" s="41"/>
      <c r="F291" s="41" t="s">
        <v>1468</v>
      </c>
      <c r="G291" s="41">
        <v>0</v>
      </c>
      <c r="H291" s="41"/>
      <c r="I291" s="41">
        <v>0</v>
      </c>
      <c r="J291" s="41"/>
      <c r="K291" s="46">
        <v>1200000</v>
      </c>
      <c r="L291" s="46"/>
      <c r="M291" s="46">
        <v>1200000</v>
      </c>
      <c r="N291" s="46"/>
      <c r="O291" s="41" t="s">
        <v>845</v>
      </c>
    </row>
    <row r="292" spans="1:15" ht="28.5">
      <c r="A292" s="41">
        <f t="shared" si="4"/>
        <v>285</v>
      </c>
      <c r="B292" s="45"/>
      <c r="C292" s="41" t="s">
        <v>592</v>
      </c>
      <c r="D292" s="41"/>
      <c r="E292" s="41"/>
      <c r="F292" s="41" t="s">
        <v>1469</v>
      </c>
      <c r="G292" s="41">
        <v>0</v>
      </c>
      <c r="H292" s="41"/>
      <c r="I292" s="41">
        <v>0</v>
      </c>
      <c r="J292" s="41"/>
      <c r="K292" s="46">
        <v>1440000</v>
      </c>
      <c r="L292" s="46"/>
      <c r="M292" s="46">
        <v>1440000</v>
      </c>
      <c r="N292" s="46"/>
      <c r="O292" s="41" t="s">
        <v>845</v>
      </c>
    </row>
    <row r="293" spans="1:15">
      <c r="A293" s="41">
        <f t="shared" si="4"/>
        <v>286</v>
      </c>
      <c r="B293" s="45"/>
      <c r="C293" s="41" t="s">
        <v>593</v>
      </c>
      <c r="D293" s="41"/>
      <c r="E293" s="41"/>
      <c r="F293" s="41" t="s">
        <v>1470</v>
      </c>
      <c r="G293" s="41">
        <v>0</v>
      </c>
      <c r="H293" s="41"/>
      <c r="I293" s="41">
        <v>0</v>
      </c>
      <c r="J293" s="41"/>
      <c r="K293" s="46">
        <v>1924000</v>
      </c>
      <c r="L293" s="46"/>
      <c r="M293" s="46">
        <v>1924000</v>
      </c>
      <c r="N293" s="46"/>
      <c r="O293" s="41" t="s">
        <v>845</v>
      </c>
    </row>
    <row r="294" spans="1:15" ht="28.5">
      <c r="A294" s="41">
        <f t="shared" si="4"/>
        <v>287</v>
      </c>
      <c r="B294" s="45"/>
      <c r="C294" s="41" t="s">
        <v>594</v>
      </c>
      <c r="D294" s="41"/>
      <c r="E294" s="41"/>
      <c r="F294" s="41" t="s">
        <v>1471</v>
      </c>
      <c r="G294" s="41">
        <v>0</v>
      </c>
      <c r="H294" s="41"/>
      <c r="I294" s="41">
        <v>0</v>
      </c>
      <c r="J294" s="41"/>
      <c r="K294" s="46">
        <v>1893850</v>
      </c>
      <c r="L294" s="46"/>
      <c r="M294" s="46">
        <v>1893850</v>
      </c>
      <c r="N294" s="46"/>
      <c r="O294" s="41" t="s">
        <v>820</v>
      </c>
    </row>
    <row r="295" spans="1:15" ht="28.5">
      <c r="A295" s="41">
        <f t="shared" si="4"/>
        <v>288</v>
      </c>
      <c r="B295" s="45"/>
      <c r="C295" s="41" t="s">
        <v>595</v>
      </c>
      <c r="D295" s="41"/>
      <c r="E295" s="41"/>
      <c r="F295" s="41" t="s">
        <v>1472</v>
      </c>
      <c r="G295" s="41">
        <v>0</v>
      </c>
      <c r="H295" s="41"/>
      <c r="I295" s="41">
        <v>0</v>
      </c>
      <c r="J295" s="41"/>
      <c r="K295" s="46">
        <v>1017100</v>
      </c>
      <c r="L295" s="46"/>
      <c r="M295" s="46">
        <v>1017100</v>
      </c>
      <c r="N295" s="46"/>
      <c r="O295" s="41" t="s">
        <v>820</v>
      </c>
    </row>
    <row r="296" spans="1:15" ht="28.5">
      <c r="A296" s="41">
        <f t="shared" si="4"/>
        <v>289</v>
      </c>
      <c r="B296" s="45"/>
      <c r="C296" s="41" t="s">
        <v>596</v>
      </c>
      <c r="D296" s="41"/>
      <c r="E296" s="41"/>
      <c r="F296" s="41" t="s">
        <v>1473</v>
      </c>
      <c r="G296" s="41">
        <v>3526866</v>
      </c>
      <c r="H296" s="41"/>
      <c r="I296" s="41">
        <v>0</v>
      </c>
      <c r="J296" s="41"/>
      <c r="K296" s="46">
        <v>941150</v>
      </c>
      <c r="L296" s="46"/>
      <c r="M296" s="46">
        <v>941150</v>
      </c>
      <c r="N296" s="46"/>
      <c r="O296" s="41" t="s">
        <v>820</v>
      </c>
    </row>
    <row r="297" spans="1:15" ht="42.5">
      <c r="A297" s="41">
        <f t="shared" si="4"/>
        <v>290</v>
      </c>
      <c r="B297" s="45"/>
      <c r="C297" s="41" t="s">
        <v>597</v>
      </c>
      <c r="D297" s="41"/>
      <c r="E297" s="41"/>
      <c r="F297" s="41" t="s">
        <v>1474</v>
      </c>
      <c r="G297" s="41">
        <v>0</v>
      </c>
      <c r="H297" s="41"/>
      <c r="I297" s="41">
        <v>0</v>
      </c>
      <c r="J297" s="41"/>
      <c r="K297" s="46">
        <v>706880</v>
      </c>
      <c r="L297" s="46"/>
      <c r="M297" s="46">
        <v>706880</v>
      </c>
      <c r="N297" s="46"/>
      <c r="O297" s="41" t="s">
        <v>830</v>
      </c>
    </row>
    <row r="298" spans="1:15" ht="42.5">
      <c r="A298" s="41">
        <f t="shared" si="4"/>
        <v>291</v>
      </c>
      <c r="B298" s="45"/>
      <c r="C298" s="41" t="s">
        <v>598</v>
      </c>
      <c r="D298" s="41"/>
      <c r="E298" s="41"/>
      <c r="F298" s="41" t="s">
        <v>1475</v>
      </c>
      <c r="G298" s="41">
        <v>0</v>
      </c>
      <c r="H298" s="41"/>
      <c r="I298" s="41">
        <v>0</v>
      </c>
      <c r="J298" s="41"/>
      <c r="K298" s="46">
        <v>1485230</v>
      </c>
      <c r="L298" s="46"/>
      <c r="M298" s="46">
        <v>1485230</v>
      </c>
      <c r="N298" s="46"/>
      <c r="O298" s="41" t="s">
        <v>830</v>
      </c>
    </row>
    <row r="299" spans="1:15" ht="28.5">
      <c r="A299" s="41">
        <f t="shared" si="4"/>
        <v>292</v>
      </c>
      <c r="B299" s="45" t="s">
        <v>1213</v>
      </c>
      <c r="C299" s="41" t="s">
        <v>499</v>
      </c>
      <c r="D299" s="41"/>
      <c r="E299" s="41"/>
      <c r="F299" s="41" t="s">
        <v>1476</v>
      </c>
      <c r="G299" s="41">
        <v>3844178</v>
      </c>
      <c r="H299" s="45">
        <v>45118</v>
      </c>
      <c r="I299" s="41">
        <v>0</v>
      </c>
      <c r="J299" s="41"/>
      <c r="K299" s="46">
        <v>990510</v>
      </c>
      <c r="L299" s="46"/>
      <c r="M299" s="46">
        <v>990510</v>
      </c>
      <c r="N299" s="46"/>
      <c r="O299" s="41" t="s">
        <v>820</v>
      </c>
    </row>
    <row r="300" spans="1:15">
      <c r="A300" s="41">
        <f t="shared" si="4"/>
        <v>293</v>
      </c>
      <c r="B300" s="45" t="s">
        <v>127</v>
      </c>
      <c r="C300" s="41" t="s">
        <v>610</v>
      </c>
      <c r="D300" s="41"/>
      <c r="E300" s="41"/>
      <c r="F300" s="41" t="s">
        <v>1477</v>
      </c>
      <c r="G300" s="41">
        <v>0</v>
      </c>
      <c r="H300" s="41" t="s">
        <v>127</v>
      </c>
      <c r="I300" s="41">
        <v>0</v>
      </c>
      <c r="J300" s="41"/>
      <c r="K300" s="46">
        <v>959040</v>
      </c>
      <c r="L300" s="46"/>
      <c r="M300" s="46">
        <v>959040</v>
      </c>
      <c r="N300" s="46"/>
      <c r="O300" s="41" t="s">
        <v>818</v>
      </c>
    </row>
    <row r="301" spans="1:15" ht="42.5">
      <c r="A301" s="41">
        <f t="shared" si="4"/>
        <v>294</v>
      </c>
      <c r="B301" s="45"/>
      <c r="C301" s="41" t="s">
        <v>612</v>
      </c>
      <c r="D301" s="41"/>
      <c r="E301" s="41"/>
      <c r="F301" s="41" t="s">
        <v>1478</v>
      </c>
      <c r="G301" s="41">
        <v>0</v>
      </c>
      <c r="H301" s="41"/>
      <c r="I301" s="41">
        <v>0</v>
      </c>
      <c r="J301" s="41"/>
      <c r="K301" s="46">
        <v>6846642.4000000004</v>
      </c>
      <c r="L301" s="46"/>
      <c r="M301" s="46">
        <v>6846642.4000000004</v>
      </c>
      <c r="N301" s="46"/>
      <c r="O301" s="41" t="s">
        <v>906</v>
      </c>
    </row>
    <row r="302" spans="1:15" ht="28.5">
      <c r="A302" s="41">
        <f t="shared" si="4"/>
        <v>295</v>
      </c>
      <c r="B302" s="45"/>
      <c r="C302" s="41" t="s">
        <v>613</v>
      </c>
      <c r="D302" s="41"/>
      <c r="E302" s="41"/>
      <c r="F302" s="41" t="s">
        <v>1479</v>
      </c>
      <c r="G302" s="41">
        <v>0</v>
      </c>
      <c r="H302" s="41"/>
      <c r="I302" s="41">
        <v>0</v>
      </c>
      <c r="J302" s="41"/>
      <c r="K302" s="46">
        <v>244108</v>
      </c>
      <c r="L302" s="46"/>
      <c r="M302" s="46">
        <v>244108</v>
      </c>
      <c r="N302" s="46"/>
      <c r="O302" s="41" t="s">
        <v>906</v>
      </c>
    </row>
    <row r="303" spans="1:15" ht="42.5">
      <c r="A303" s="41">
        <f t="shared" si="4"/>
        <v>296</v>
      </c>
      <c r="B303" s="45"/>
      <c r="C303" s="41" t="s">
        <v>614</v>
      </c>
      <c r="D303" s="41"/>
      <c r="E303" s="41"/>
      <c r="F303" s="41" t="s">
        <v>1480</v>
      </c>
      <c r="G303" s="41">
        <v>0</v>
      </c>
      <c r="H303" s="41"/>
      <c r="I303" s="41">
        <v>0</v>
      </c>
      <c r="J303" s="41"/>
      <c r="K303" s="46">
        <v>9559922.4000000004</v>
      </c>
      <c r="L303" s="46"/>
      <c r="M303" s="46">
        <v>9559922.4000000004</v>
      </c>
      <c r="N303" s="46"/>
      <c r="O303" s="41" t="s">
        <v>906</v>
      </c>
    </row>
    <row r="304" spans="1:15" ht="28.5">
      <c r="A304" s="41">
        <f t="shared" si="4"/>
        <v>297</v>
      </c>
      <c r="B304" s="45"/>
      <c r="C304" s="41" t="s">
        <v>615</v>
      </c>
      <c r="D304" s="41"/>
      <c r="E304" s="41"/>
      <c r="F304" s="41" t="s">
        <v>1481</v>
      </c>
      <c r="G304" s="41">
        <v>0</v>
      </c>
      <c r="H304" s="41"/>
      <c r="I304" s="41">
        <v>0</v>
      </c>
      <c r="J304" s="41"/>
      <c r="K304" s="46">
        <v>4856920</v>
      </c>
      <c r="L304" s="46"/>
      <c r="M304" s="46">
        <v>4856920</v>
      </c>
      <c r="N304" s="46"/>
      <c r="O304" s="41" t="s">
        <v>906</v>
      </c>
    </row>
    <row r="305" spans="1:15" ht="42.5">
      <c r="A305" s="41">
        <f t="shared" si="4"/>
        <v>298</v>
      </c>
      <c r="B305" s="45" t="s">
        <v>127</v>
      </c>
      <c r="C305" s="41" t="s">
        <v>616</v>
      </c>
      <c r="D305" s="41"/>
      <c r="E305" s="41"/>
      <c r="F305" s="41" t="s">
        <v>1482</v>
      </c>
      <c r="G305" s="41" t="s">
        <v>1483</v>
      </c>
      <c r="H305" s="45">
        <v>45084</v>
      </c>
      <c r="I305" s="41">
        <v>3</v>
      </c>
      <c r="J305" s="41"/>
      <c r="K305" s="46">
        <v>3393519</v>
      </c>
      <c r="L305" s="46"/>
      <c r="M305" s="46">
        <v>3393519</v>
      </c>
      <c r="N305" s="46"/>
      <c r="O305" s="41" t="s">
        <v>906</v>
      </c>
    </row>
    <row r="306" spans="1:15" ht="28.5">
      <c r="A306" s="41">
        <f t="shared" si="4"/>
        <v>299</v>
      </c>
      <c r="B306" s="45"/>
      <c r="C306" s="41" t="s">
        <v>617</v>
      </c>
      <c r="D306" s="41"/>
      <c r="E306" s="41"/>
      <c r="F306" s="41" t="s">
        <v>1484</v>
      </c>
      <c r="G306" s="41">
        <v>0</v>
      </c>
      <c r="H306" s="41"/>
      <c r="I306" s="41">
        <v>0</v>
      </c>
      <c r="J306" s="41"/>
      <c r="K306" s="46">
        <v>534351.70000000019</v>
      </c>
      <c r="L306" s="46"/>
      <c r="M306" s="46">
        <v>534351.70000000019</v>
      </c>
      <c r="N306" s="46"/>
      <c r="O306" s="41" t="s">
        <v>906</v>
      </c>
    </row>
    <row r="307" spans="1:15" ht="28.5">
      <c r="A307" s="41">
        <f t="shared" si="4"/>
        <v>300</v>
      </c>
      <c r="B307" s="45" t="s">
        <v>318</v>
      </c>
      <c r="C307" s="41" t="s">
        <v>619</v>
      </c>
      <c r="D307" s="41"/>
      <c r="E307" s="41"/>
      <c r="F307" s="41" t="s">
        <v>1485</v>
      </c>
      <c r="G307" s="41" t="s">
        <v>1486</v>
      </c>
      <c r="H307" s="45" t="s">
        <v>618</v>
      </c>
      <c r="I307" s="41">
        <v>0</v>
      </c>
      <c r="J307" s="41"/>
      <c r="K307" s="46">
        <v>550992</v>
      </c>
      <c r="L307" s="46"/>
      <c r="M307" s="46">
        <v>550992</v>
      </c>
      <c r="N307" s="46"/>
      <c r="O307" s="41" t="s">
        <v>843</v>
      </c>
    </row>
    <row r="308" spans="1:15" ht="28.5">
      <c r="A308" s="41">
        <f t="shared" si="4"/>
        <v>301</v>
      </c>
      <c r="B308" s="45"/>
      <c r="C308" s="41" t="s">
        <v>620</v>
      </c>
      <c r="D308" s="41"/>
      <c r="E308" s="41"/>
      <c r="F308" s="41" t="s">
        <v>1487</v>
      </c>
      <c r="G308" s="41">
        <v>0</v>
      </c>
      <c r="H308" s="41"/>
      <c r="I308" s="41">
        <v>0</v>
      </c>
      <c r="J308" s="41"/>
      <c r="K308" s="46">
        <v>2510986</v>
      </c>
      <c r="L308" s="46"/>
      <c r="M308" s="46">
        <v>2510986</v>
      </c>
      <c r="N308" s="46"/>
      <c r="O308" s="41" t="s">
        <v>820</v>
      </c>
    </row>
    <row r="309" spans="1:15" ht="28.5">
      <c r="A309" s="41">
        <f t="shared" si="4"/>
        <v>302</v>
      </c>
      <c r="B309" s="45" t="s">
        <v>184</v>
      </c>
      <c r="C309" s="41" t="s">
        <v>622</v>
      </c>
      <c r="D309" s="41"/>
      <c r="E309" s="41"/>
      <c r="F309" s="41" t="s">
        <v>1488</v>
      </c>
      <c r="G309" s="41" t="s">
        <v>1489</v>
      </c>
      <c r="H309" s="45" t="s">
        <v>621</v>
      </c>
      <c r="I309" s="41">
        <v>0</v>
      </c>
      <c r="J309" s="41"/>
      <c r="K309" s="46">
        <v>2424980</v>
      </c>
      <c r="L309" s="46"/>
      <c r="M309" s="46">
        <v>2424980</v>
      </c>
      <c r="N309" s="46"/>
      <c r="O309" s="41" t="s">
        <v>867</v>
      </c>
    </row>
    <row r="310" spans="1:15" ht="28.5">
      <c r="A310" s="41">
        <f t="shared" si="4"/>
        <v>303</v>
      </c>
      <c r="B310" s="45" t="s">
        <v>127</v>
      </c>
      <c r="C310" s="41" t="s">
        <v>623</v>
      </c>
      <c r="D310" s="41"/>
      <c r="E310" s="41"/>
      <c r="F310" s="41" t="s">
        <v>1490</v>
      </c>
      <c r="G310" s="41" t="s">
        <v>1491</v>
      </c>
      <c r="H310" s="45">
        <v>44764</v>
      </c>
      <c r="I310" s="41">
        <v>0</v>
      </c>
      <c r="J310" s="41"/>
      <c r="K310" s="46">
        <v>2017500</v>
      </c>
      <c r="L310" s="46"/>
      <c r="M310" s="46">
        <v>2017500</v>
      </c>
      <c r="N310" s="46"/>
      <c r="O310" s="41" t="s">
        <v>867</v>
      </c>
    </row>
    <row r="311" spans="1:15" ht="28.5">
      <c r="A311" s="41">
        <f t="shared" si="4"/>
        <v>304</v>
      </c>
      <c r="B311" s="45"/>
      <c r="C311" s="41" t="s">
        <v>639</v>
      </c>
      <c r="D311" s="41"/>
      <c r="E311" s="41"/>
      <c r="F311" s="41" t="s">
        <v>1492</v>
      </c>
      <c r="G311" s="41">
        <v>3526862</v>
      </c>
      <c r="H311" s="41"/>
      <c r="I311" s="41">
        <v>0</v>
      </c>
      <c r="J311" s="41"/>
      <c r="K311" s="46">
        <v>943100</v>
      </c>
      <c r="L311" s="46"/>
      <c r="M311" s="46">
        <v>943100</v>
      </c>
      <c r="N311" s="46"/>
      <c r="O311" s="41" t="s">
        <v>830</v>
      </c>
    </row>
    <row r="312" spans="1:15" ht="56.5">
      <c r="A312" s="41">
        <f t="shared" si="4"/>
        <v>305</v>
      </c>
      <c r="B312" s="45"/>
      <c r="C312" s="41" t="s">
        <v>642</v>
      </c>
      <c r="D312" s="41"/>
      <c r="E312" s="41"/>
      <c r="F312" s="41" t="s">
        <v>1493</v>
      </c>
      <c r="G312" s="41">
        <v>0</v>
      </c>
      <c r="H312" s="41"/>
      <c r="I312" s="41">
        <v>0</v>
      </c>
      <c r="J312" s="41"/>
      <c r="K312" s="46">
        <v>7500560</v>
      </c>
      <c r="L312" s="46"/>
      <c r="M312" s="46">
        <v>7500560</v>
      </c>
      <c r="N312" s="46"/>
      <c r="O312" s="41" t="s">
        <v>875</v>
      </c>
    </row>
    <row r="313" spans="1:15" ht="28.5">
      <c r="A313" s="41">
        <f t="shared" si="4"/>
        <v>306</v>
      </c>
      <c r="B313" s="45" t="s">
        <v>318</v>
      </c>
      <c r="C313" s="41" t="s">
        <v>643</v>
      </c>
      <c r="D313" s="41"/>
      <c r="E313" s="41"/>
      <c r="F313" s="41" t="s">
        <v>1494</v>
      </c>
      <c r="G313" s="41" t="s">
        <v>1495</v>
      </c>
      <c r="H313" s="45">
        <v>44704</v>
      </c>
      <c r="I313" s="41">
        <v>0</v>
      </c>
      <c r="J313" s="41"/>
      <c r="K313" s="46">
        <v>5611848</v>
      </c>
      <c r="L313" s="46"/>
      <c r="M313" s="46">
        <v>5611848</v>
      </c>
      <c r="N313" s="46"/>
      <c r="O313" s="41" t="s">
        <v>875</v>
      </c>
    </row>
    <row r="314" spans="1:15" ht="28.5">
      <c r="A314" s="41">
        <f t="shared" si="4"/>
        <v>307</v>
      </c>
      <c r="B314" s="45" t="s">
        <v>318</v>
      </c>
      <c r="C314" s="41" t="s">
        <v>644</v>
      </c>
      <c r="D314" s="41"/>
      <c r="E314" s="41"/>
      <c r="F314" s="41" t="s">
        <v>1496</v>
      </c>
      <c r="G314" s="41" t="s">
        <v>1497</v>
      </c>
      <c r="H314" s="45">
        <v>44686</v>
      </c>
      <c r="I314" s="41">
        <v>0</v>
      </c>
      <c r="J314" s="41"/>
      <c r="K314" s="46">
        <v>1562520</v>
      </c>
      <c r="L314" s="46"/>
      <c r="M314" s="46">
        <v>1562520</v>
      </c>
      <c r="N314" s="46"/>
      <c r="O314" s="41" t="s">
        <v>875</v>
      </c>
    </row>
    <row r="315" spans="1:15" ht="28.5">
      <c r="A315" s="41">
        <f t="shared" si="4"/>
        <v>308</v>
      </c>
      <c r="B315" s="45" t="s">
        <v>318</v>
      </c>
      <c r="C315" s="41" t="s">
        <v>645</v>
      </c>
      <c r="D315" s="41"/>
      <c r="E315" s="41"/>
      <c r="F315" s="41" t="s">
        <v>1498</v>
      </c>
      <c r="G315" s="41" t="s">
        <v>1499</v>
      </c>
      <c r="H315" s="45">
        <v>44704</v>
      </c>
      <c r="I315" s="41">
        <v>0</v>
      </c>
      <c r="J315" s="41"/>
      <c r="K315" s="46">
        <v>2390528</v>
      </c>
      <c r="L315" s="46"/>
      <c r="M315" s="46">
        <v>2390528</v>
      </c>
      <c r="N315" s="46"/>
      <c r="O315" s="41" t="s">
        <v>875</v>
      </c>
    </row>
    <row r="316" spans="1:15" ht="28.5">
      <c r="A316" s="41">
        <f t="shared" si="4"/>
        <v>309</v>
      </c>
      <c r="B316" s="45" t="s">
        <v>318</v>
      </c>
      <c r="C316" s="41" t="s">
        <v>646</v>
      </c>
      <c r="D316" s="41"/>
      <c r="E316" s="41"/>
      <c r="F316" s="41" t="s">
        <v>1500</v>
      </c>
      <c r="G316" s="41" t="s">
        <v>1501</v>
      </c>
      <c r="H316" s="45">
        <v>44698</v>
      </c>
      <c r="I316" s="41">
        <v>0</v>
      </c>
      <c r="J316" s="41"/>
      <c r="K316" s="46">
        <v>4402420.4000000004</v>
      </c>
      <c r="L316" s="46"/>
      <c r="M316" s="46">
        <v>4402420.4000000004</v>
      </c>
      <c r="N316" s="46"/>
      <c r="O316" s="41" t="s">
        <v>875</v>
      </c>
    </row>
    <row r="317" spans="1:15" ht="28.5">
      <c r="A317" s="41">
        <f t="shared" si="4"/>
        <v>310</v>
      </c>
      <c r="B317" s="45" t="s">
        <v>318</v>
      </c>
      <c r="C317" s="41" t="s">
        <v>647</v>
      </c>
      <c r="D317" s="41"/>
      <c r="E317" s="41"/>
      <c r="F317" s="41" t="s">
        <v>1502</v>
      </c>
      <c r="G317" s="41" t="s">
        <v>1503</v>
      </c>
      <c r="H317" s="45">
        <v>44686</v>
      </c>
      <c r="I317" s="41">
        <v>0</v>
      </c>
      <c r="J317" s="41"/>
      <c r="K317" s="46">
        <v>7831925.5999999996</v>
      </c>
      <c r="L317" s="46"/>
      <c r="M317" s="46">
        <v>7831925.5999999996</v>
      </c>
      <c r="N317" s="46"/>
      <c r="O317" s="41" t="s">
        <v>875</v>
      </c>
    </row>
    <row r="318" spans="1:15" ht="28.5">
      <c r="A318" s="41">
        <f t="shared" si="4"/>
        <v>311</v>
      </c>
      <c r="B318" s="45"/>
      <c r="C318" s="41" t="s">
        <v>648</v>
      </c>
      <c r="D318" s="41"/>
      <c r="E318" s="41"/>
      <c r="F318" s="41" t="s">
        <v>1504</v>
      </c>
      <c r="G318" s="41">
        <v>0</v>
      </c>
      <c r="H318" s="41"/>
      <c r="I318" s="41">
        <v>0</v>
      </c>
      <c r="J318" s="41"/>
      <c r="K318" s="46">
        <v>4804790</v>
      </c>
      <c r="L318" s="46"/>
      <c r="M318" s="46">
        <v>4804790</v>
      </c>
      <c r="N318" s="46"/>
      <c r="O318" s="41" t="s">
        <v>875</v>
      </c>
    </row>
    <row r="319" spans="1:15" ht="28.5">
      <c r="A319" s="41">
        <f t="shared" si="4"/>
        <v>312</v>
      </c>
      <c r="B319" s="45" t="s">
        <v>318</v>
      </c>
      <c r="C319" s="41" t="s">
        <v>649</v>
      </c>
      <c r="D319" s="41"/>
      <c r="E319" s="41"/>
      <c r="F319" s="41" t="s">
        <v>1505</v>
      </c>
      <c r="G319" s="41" t="s">
        <v>1506</v>
      </c>
      <c r="H319" s="45">
        <v>44671</v>
      </c>
      <c r="I319" s="41">
        <v>0</v>
      </c>
      <c r="J319" s="41"/>
      <c r="K319" s="46">
        <v>5024018</v>
      </c>
      <c r="L319" s="46"/>
      <c r="M319" s="46">
        <v>5024018</v>
      </c>
      <c r="N319" s="46"/>
      <c r="O319" s="41" t="s">
        <v>875</v>
      </c>
    </row>
    <row r="320" spans="1:15" ht="42.5">
      <c r="A320" s="41">
        <f t="shared" si="4"/>
        <v>313</v>
      </c>
      <c r="B320" s="45"/>
      <c r="C320" s="41" t="s">
        <v>650</v>
      </c>
      <c r="D320" s="41"/>
      <c r="E320" s="41"/>
      <c r="F320" s="41" t="s">
        <v>1507</v>
      </c>
      <c r="G320" s="41">
        <v>0</v>
      </c>
      <c r="H320" s="41"/>
      <c r="I320" s="41">
        <v>0</v>
      </c>
      <c r="J320" s="41"/>
      <c r="K320" s="46">
        <v>5109006</v>
      </c>
      <c r="L320" s="46"/>
      <c r="M320" s="46">
        <v>5109006</v>
      </c>
      <c r="N320" s="46"/>
      <c r="O320" s="41" t="s">
        <v>875</v>
      </c>
    </row>
    <row r="321" spans="1:15" ht="28.5">
      <c r="A321" s="41">
        <f t="shared" si="4"/>
        <v>314</v>
      </c>
      <c r="B321" s="45" t="s">
        <v>318</v>
      </c>
      <c r="C321" s="41" t="s">
        <v>651</v>
      </c>
      <c r="D321" s="41"/>
      <c r="E321" s="41"/>
      <c r="F321" s="41" t="s">
        <v>1508</v>
      </c>
      <c r="G321" s="41" t="s">
        <v>1509</v>
      </c>
      <c r="H321" s="45">
        <v>44735</v>
      </c>
      <c r="I321" s="41">
        <v>0</v>
      </c>
      <c r="J321" s="41"/>
      <c r="K321" s="46">
        <v>3489973.85</v>
      </c>
      <c r="L321" s="46"/>
      <c r="M321" s="46">
        <v>3489973.85</v>
      </c>
      <c r="N321" s="46"/>
      <c r="O321" s="41" t="s">
        <v>875</v>
      </c>
    </row>
    <row r="322" spans="1:15" ht="28.5">
      <c r="A322" s="41">
        <f t="shared" si="4"/>
        <v>315</v>
      </c>
      <c r="B322" s="45" t="s">
        <v>318</v>
      </c>
      <c r="C322" s="41" t="s">
        <v>652</v>
      </c>
      <c r="D322" s="41"/>
      <c r="E322" s="41"/>
      <c r="F322" s="41" t="s">
        <v>1510</v>
      </c>
      <c r="G322" s="41" t="s">
        <v>1511</v>
      </c>
      <c r="H322" s="45">
        <v>44719</v>
      </c>
      <c r="I322" s="41">
        <v>0</v>
      </c>
      <c r="J322" s="41"/>
      <c r="K322" s="46">
        <v>5046152</v>
      </c>
      <c r="L322" s="46"/>
      <c r="M322" s="46">
        <v>5046152</v>
      </c>
      <c r="N322" s="46"/>
      <c r="O322" s="41" t="s">
        <v>875</v>
      </c>
    </row>
    <row r="323" spans="1:15" ht="28.5">
      <c r="A323" s="41">
        <f t="shared" si="4"/>
        <v>316</v>
      </c>
      <c r="B323" s="45" t="s">
        <v>318</v>
      </c>
      <c r="C323" s="41" t="s">
        <v>653</v>
      </c>
      <c r="D323" s="41"/>
      <c r="E323" s="41"/>
      <c r="F323" s="41" t="s">
        <v>1512</v>
      </c>
      <c r="G323" s="41" t="s">
        <v>1513</v>
      </c>
      <c r="H323" s="45">
        <v>44664</v>
      </c>
      <c r="I323" s="41">
        <v>0</v>
      </c>
      <c r="J323" s="41"/>
      <c r="K323" s="46">
        <v>2193589</v>
      </c>
      <c r="L323" s="46"/>
      <c r="M323" s="46">
        <v>2193589</v>
      </c>
      <c r="N323" s="46"/>
      <c r="O323" s="41" t="s">
        <v>875</v>
      </c>
    </row>
    <row r="324" spans="1:15" ht="56.5">
      <c r="A324" s="41">
        <f t="shared" si="4"/>
        <v>317</v>
      </c>
      <c r="B324" s="45"/>
      <c r="C324" s="41" t="s">
        <v>654</v>
      </c>
      <c r="D324" s="41"/>
      <c r="E324" s="41"/>
      <c r="F324" s="41" t="s">
        <v>1514</v>
      </c>
      <c r="G324" s="41">
        <v>0</v>
      </c>
      <c r="H324" s="41"/>
      <c r="I324" s="41">
        <v>0</v>
      </c>
      <c r="J324" s="41"/>
      <c r="K324" s="46">
        <v>11936400</v>
      </c>
      <c r="L324" s="46"/>
      <c r="M324" s="46">
        <v>11936400</v>
      </c>
      <c r="N324" s="46"/>
      <c r="O324" s="41" t="s">
        <v>875</v>
      </c>
    </row>
    <row r="325" spans="1:15" ht="28.5">
      <c r="A325" s="41">
        <f t="shared" si="4"/>
        <v>318</v>
      </c>
      <c r="B325" s="45" t="s">
        <v>318</v>
      </c>
      <c r="C325" s="41" t="s">
        <v>658</v>
      </c>
      <c r="D325" s="41"/>
      <c r="E325" s="41"/>
      <c r="F325" s="41" t="s">
        <v>1515</v>
      </c>
      <c r="G325" s="41" t="s">
        <v>1516</v>
      </c>
      <c r="H325" s="45">
        <v>44735</v>
      </c>
      <c r="I325" s="41">
        <v>0</v>
      </c>
      <c r="J325" s="41"/>
      <c r="K325" s="46">
        <v>4518432</v>
      </c>
      <c r="L325" s="46"/>
      <c r="M325" s="46">
        <v>4518432</v>
      </c>
      <c r="N325" s="46"/>
      <c r="O325" s="41" t="s">
        <v>875</v>
      </c>
    </row>
    <row r="326" spans="1:15" ht="28.5">
      <c r="A326" s="41">
        <f t="shared" si="4"/>
        <v>319</v>
      </c>
      <c r="B326" s="45"/>
      <c r="C326" s="41" t="s">
        <v>659</v>
      </c>
      <c r="D326" s="41"/>
      <c r="E326" s="41"/>
      <c r="F326" s="41" t="s">
        <v>1517</v>
      </c>
      <c r="G326" s="41">
        <v>0</v>
      </c>
      <c r="H326" s="41"/>
      <c r="I326" s="41">
        <v>0</v>
      </c>
      <c r="J326" s="41"/>
      <c r="K326" s="46">
        <v>6729451.7999999998</v>
      </c>
      <c r="L326" s="46"/>
      <c r="M326" s="46">
        <v>6729451.7999999998</v>
      </c>
      <c r="N326" s="46"/>
      <c r="O326" s="41" t="s">
        <v>875</v>
      </c>
    </row>
    <row r="327" spans="1:15" ht="28.5">
      <c r="A327" s="41">
        <f t="shared" si="4"/>
        <v>320</v>
      </c>
      <c r="B327" s="45" t="s">
        <v>116</v>
      </c>
      <c r="C327" s="41" t="s">
        <v>672</v>
      </c>
      <c r="D327" s="41"/>
      <c r="E327" s="41"/>
      <c r="F327" s="41" t="s">
        <v>1518</v>
      </c>
      <c r="G327" s="41">
        <v>0</v>
      </c>
      <c r="H327" s="41" t="s">
        <v>116</v>
      </c>
      <c r="I327" s="41">
        <v>0</v>
      </c>
      <c r="J327" s="41"/>
      <c r="K327" s="46">
        <v>500000</v>
      </c>
      <c r="L327" s="46"/>
      <c r="M327" s="46">
        <v>500000</v>
      </c>
      <c r="N327" s="46"/>
      <c r="O327" s="41" t="s">
        <v>824</v>
      </c>
    </row>
    <row r="328" spans="1:15" ht="28.5">
      <c r="A328" s="41">
        <f t="shared" si="4"/>
        <v>321</v>
      </c>
      <c r="B328" s="45"/>
      <c r="C328" s="41" t="s">
        <v>682</v>
      </c>
      <c r="D328" s="41"/>
      <c r="E328" s="41"/>
      <c r="F328" s="41" t="s">
        <v>1519</v>
      </c>
      <c r="G328" s="41">
        <v>0</v>
      </c>
      <c r="H328" s="41"/>
      <c r="I328" s="41">
        <v>0</v>
      </c>
      <c r="J328" s="41"/>
      <c r="K328" s="46">
        <v>1996000</v>
      </c>
      <c r="L328" s="46"/>
      <c r="M328" s="46">
        <v>1996000</v>
      </c>
      <c r="N328" s="46"/>
      <c r="O328" s="41" t="s">
        <v>867</v>
      </c>
    </row>
    <row r="329" spans="1:15" ht="28.5">
      <c r="A329" s="41">
        <f t="shared" si="4"/>
        <v>322</v>
      </c>
      <c r="B329" s="45"/>
      <c r="C329" s="41" t="s">
        <v>504</v>
      </c>
      <c r="D329" s="41"/>
      <c r="E329" s="41"/>
      <c r="F329" s="41" t="s">
        <v>1520</v>
      </c>
      <c r="G329" s="41">
        <v>0</v>
      </c>
      <c r="H329" s="41"/>
      <c r="I329" s="41" t="s">
        <v>1521</v>
      </c>
      <c r="J329" s="41"/>
      <c r="K329" s="46">
        <v>3874000</v>
      </c>
      <c r="L329" s="46"/>
      <c r="M329" s="46">
        <v>3874000</v>
      </c>
      <c r="N329" s="46"/>
      <c r="O329" s="41" t="s">
        <v>887</v>
      </c>
    </row>
    <row r="330" spans="1:15" ht="28.5">
      <c r="A330" s="41">
        <f t="shared" ref="A330:A352" si="5">1+A329</f>
        <v>323</v>
      </c>
      <c r="B330" s="45" t="s">
        <v>318</v>
      </c>
      <c r="C330" s="41" t="s">
        <v>711</v>
      </c>
      <c r="D330" s="41"/>
      <c r="E330" s="41"/>
      <c r="F330" s="41" t="s">
        <v>1522</v>
      </c>
      <c r="G330" s="41" t="s">
        <v>1545</v>
      </c>
      <c r="H330" s="62">
        <v>44691</v>
      </c>
      <c r="I330" s="41">
        <v>67</v>
      </c>
      <c r="J330" s="41"/>
      <c r="K330" s="46">
        <v>265000</v>
      </c>
      <c r="L330" s="46"/>
      <c r="M330" s="46">
        <v>265000</v>
      </c>
      <c r="N330" s="46"/>
      <c r="O330" s="41" t="s">
        <v>867</v>
      </c>
    </row>
    <row r="331" spans="1:15" ht="28.5">
      <c r="A331" s="41">
        <f t="shared" si="5"/>
        <v>324</v>
      </c>
      <c r="B331" s="45" t="s">
        <v>712</v>
      </c>
      <c r="C331" s="41" t="s">
        <v>713</v>
      </c>
      <c r="D331" s="41"/>
      <c r="E331" s="41"/>
      <c r="F331" s="41" t="s">
        <v>1522</v>
      </c>
      <c r="G331" s="41">
        <v>0</v>
      </c>
      <c r="H331" s="41" t="s">
        <v>712</v>
      </c>
      <c r="I331" s="41">
        <v>0</v>
      </c>
      <c r="J331" s="41"/>
      <c r="K331" s="46">
        <v>876415</v>
      </c>
      <c r="L331" s="46"/>
      <c r="M331" s="46">
        <v>876415</v>
      </c>
      <c r="N331" s="46"/>
      <c r="O331" s="41" t="s">
        <v>1136</v>
      </c>
    </row>
    <row r="332" spans="1:15" ht="28.5">
      <c r="A332" s="41">
        <f t="shared" si="5"/>
        <v>325</v>
      </c>
      <c r="B332" s="45" t="s">
        <v>127</v>
      </c>
      <c r="C332" s="41" t="s">
        <v>716</v>
      </c>
      <c r="D332" s="41"/>
      <c r="E332" s="41"/>
      <c r="F332" s="41" t="s">
        <v>1523</v>
      </c>
      <c r="G332" s="41" t="s">
        <v>1524</v>
      </c>
      <c r="H332" s="45" t="s">
        <v>715</v>
      </c>
      <c r="I332" s="41">
        <v>0</v>
      </c>
      <c r="J332" s="41"/>
      <c r="K332" s="46">
        <v>519800</v>
      </c>
      <c r="L332" s="46"/>
      <c r="M332" s="46">
        <v>519800</v>
      </c>
      <c r="N332" s="46"/>
      <c r="O332" s="41" t="s">
        <v>820</v>
      </c>
    </row>
    <row r="333" spans="1:15" ht="28.5">
      <c r="A333" s="41">
        <f t="shared" si="5"/>
        <v>326</v>
      </c>
      <c r="B333" s="45"/>
      <c r="C333" s="41" t="s">
        <v>756</v>
      </c>
      <c r="D333" s="41"/>
      <c r="E333" s="41"/>
      <c r="F333" s="41" t="s">
        <v>1525</v>
      </c>
      <c r="G333" s="41">
        <v>0</v>
      </c>
      <c r="H333" s="41"/>
      <c r="I333" s="41">
        <v>0</v>
      </c>
      <c r="J333" s="41"/>
      <c r="K333" s="46">
        <v>1904200</v>
      </c>
      <c r="L333" s="46"/>
      <c r="M333" s="46">
        <v>1904200</v>
      </c>
      <c r="N333" s="46"/>
      <c r="O333" s="41" t="s">
        <v>830</v>
      </c>
    </row>
    <row r="334" spans="1:15">
      <c r="A334" s="41">
        <f t="shared" si="5"/>
        <v>327</v>
      </c>
      <c r="B334" s="45"/>
      <c r="C334" s="41" t="s">
        <v>774</v>
      </c>
      <c r="D334" s="41"/>
      <c r="E334" s="41"/>
      <c r="F334" s="41" t="s">
        <v>1526</v>
      </c>
      <c r="G334" s="41">
        <v>0</v>
      </c>
      <c r="H334" s="41"/>
      <c r="I334" s="41" t="s">
        <v>1527</v>
      </c>
      <c r="J334" s="41"/>
      <c r="K334" s="46">
        <v>744684</v>
      </c>
      <c r="L334" s="46"/>
      <c r="M334" s="46">
        <v>744684</v>
      </c>
      <c r="N334" s="46"/>
      <c r="O334" s="41" t="s">
        <v>856</v>
      </c>
    </row>
    <row r="335" spans="1:15" ht="56.5">
      <c r="A335" s="41">
        <f t="shared" si="5"/>
        <v>328</v>
      </c>
      <c r="B335" s="45" t="s">
        <v>781</v>
      </c>
      <c r="C335" s="41" t="s">
        <v>782</v>
      </c>
      <c r="D335" s="41"/>
      <c r="E335" s="41"/>
      <c r="F335" s="41" t="s">
        <v>1528</v>
      </c>
      <c r="G335" s="41"/>
      <c r="H335" s="41" t="s">
        <v>781</v>
      </c>
      <c r="I335" s="41">
        <v>0</v>
      </c>
      <c r="J335" s="41"/>
      <c r="K335" s="46">
        <v>2436568</v>
      </c>
      <c r="L335" s="46"/>
      <c r="M335" s="46">
        <v>2436568</v>
      </c>
      <c r="N335" s="46"/>
      <c r="O335" s="41" t="s">
        <v>818</v>
      </c>
    </row>
    <row r="336" spans="1:15" ht="56.5">
      <c r="A336" s="41">
        <f t="shared" si="5"/>
        <v>329</v>
      </c>
      <c r="B336" s="45" t="s">
        <v>781</v>
      </c>
      <c r="C336" s="41" t="s">
        <v>783</v>
      </c>
      <c r="D336" s="41"/>
      <c r="E336" s="41"/>
      <c r="F336" s="41" t="s">
        <v>1529</v>
      </c>
      <c r="G336" s="41"/>
      <c r="H336" s="41" t="s">
        <v>781</v>
      </c>
      <c r="I336" s="41">
        <v>0</v>
      </c>
      <c r="J336" s="41"/>
      <c r="K336" s="46">
        <v>496673.60000000009</v>
      </c>
      <c r="L336" s="46"/>
      <c r="M336" s="46">
        <v>496673.60000000009</v>
      </c>
      <c r="N336" s="46"/>
      <c r="O336" s="41" t="s">
        <v>818</v>
      </c>
    </row>
    <row r="337" spans="1:15" ht="56.5">
      <c r="A337" s="41">
        <f t="shared" si="5"/>
        <v>330</v>
      </c>
      <c r="B337" s="45"/>
      <c r="C337" s="41" t="s">
        <v>794</v>
      </c>
      <c r="D337" s="41"/>
      <c r="E337" s="41"/>
      <c r="F337" s="41" t="s">
        <v>1530</v>
      </c>
      <c r="G337" s="41">
        <v>0</v>
      </c>
      <c r="H337" s="41"/>
      <c r="I337" s="41">
        <v>0</v>
      </c>
      <c r="J337" s="41"/>
      <c r="K337" s="46">
        <v>1391491.87</v>
      </c>
      <c r="L337" s="46"/>
      <c r="M337" s="46">
        <v>1391491.87</v>
      </c>
      <c r="N337" s="46"/>
      <c r="O337" s="41" t="s">
        <v>833</v>
      </c>
    </row>
    <row r="338" spans="1:15" ht="56.5">
      <c r="A338" s="41">
        <f t="shared" si="5"/>
        <v>331</v>
      </c>
      <c r="B338" s="45"/>
      <c r="C338" s="41" t="s">
        <v>803</v>
      </c>
      <c r="D338" s="41"/>
      <c r="E338" s="41"/>
      <c r="F338" s="41" t="s">
        <v>1531</v>
      </c>
      <c r="G338" s="41">
        <v>0</v>
      </c>
      <c r="H338" s="41"/>
      <c r="I338" s="41">
        <v>0</v>
      </c>
      <c r="J338" s="41"/>
      <c r="K338" s="46">
        <v>5661612</v>
      </c>
      <c r="L338" s="46"/>
      <c r="M338" s="46">
        <v>5661612</v>
      </c>
      <c r="N338" s="46"/>
      <c r="O338" s="41" t="s">
        <v>906</v>
      </c>
    </row>
    <row r="339" spans="1:15" ht="42.5">
      <c r="A339" s="41">
        <f t="shared" si="5"/>
        <v>332</v>
      </c>
      <c r="B339" s="45"/>
      <c r="C339" s="41" t="s">
        <v>804</v>
      </c>
      <c r="D339" s="41"/>
      <c r="E339" s="41"/>
      <c r="F339" s="41" t="s">
        <v>1532</v>
      </c>
      <c r="G339" s="41">
        <v>0</v>
      </c>
      <c r="H339" s="41"/>
      <c r="I339" s="41">
        <v>0</v>
      </c>
      <c r="J339" s="41"/>
      <c r="K339" s="46">
        <v>5390520</v>
      </c>
      <c r="L339" s="46"/>
      <c r="M339" s="46">
        <v>5390520</v>
      </c>
      <c r="N339" s="46"/>
      <c r="O339" s="41" t="s">
        <v>906</v>
      </c>
    </row>
    <row r="340" spans="1:15" ht="28.5">
      <c r="A340" s="41">
        <f t="shared" si="5"/>
        <v>333</v>
      </c>
      <c r="B340" s="45"/>
      <c r="C340" s="41" t="s">
        <v>805</v>
      </c>
      <c r="D340" s="41"/>
      <c r="E340" s="41"/>
      <c r="F340" s="41" t="s">
        <v>1533</v>
      </c>
      <c r="G340" s="41">
        <v>0</v>
      </c>
      <c r="H340" s="41"/>
      <c r="I340" s="41">
        <v>0</v>
      </c>
      <c r="J340" s="41"/>
      <c r="K340" s="46">
        <v>4762702.0999999996</v>
      </c>
      <c r="L340" s="46"/>
      <c r="M340" s="46">
        <v>4762702.0999999996</v>
      </c>
      <c r="N340" s="46"/>
      <c r="O340" s="41" t="s">
        <v>906</v>
      </c>
    </row>
    <row r="341" spans="1:15" ht="42.5">
      <c r="A341" s="41">
        <f t="shared" si="5"/>
        <v>334</v>
      </c>
      <c r="B341" s="45"/>
      <c r="C341" s="41" t="s">
        <v>806</v>
      </c>
      <c r="D341" s="41"/>
      <c r="E341" s="41"/>
      <c r="F341" s="41" t="s">
        <v>1534</v>
      </c>
      <c r="G341" s="41">
        <v>0</v>
      </c>
      <c r="H341" s="41"/>
      <c r="I341" s="41">
        <v>0</v>
      </c>
      <c r="J341" s="41"/>
      <c r="K341" s="46">
        <v>5491183</v>
      </c>
      <c r="L341" s="46"/>
      <c r="M341" s="46">
        <v>5491183</v>
      </c>
      <c r="N341" s="46"/>
      <c r="O341" s="41" t="s">
        <v>875</v>
      </c>
    </row>
    <row r="342" spans="1:15" ht="28.5">
      <c r="A342" s="41">
        <f t="shared" si="5"/>
        <v>335</v>
      </c>
      <c r="B342" s="45"/>
      <c r="C342" s="41" t="s">
        <v>807</v>
      </c>
      <c r="D342" s="41"/>
      <c r="E342" s="41"/>
      <c r="F342" s="41" t="s">
        <v>1535</v>
      </c>
      <c r="G342" s="41">
        <v>0</v>
      </c>
      <c r="H342" s="41"/>
      <c r="I342" s="41">
        <v>0</v>
      </c>
      <c r="J342" s="41"/>
      <c r="K342" s="46">
        <v>3685740</v>
      </c>
      <c r="L342" s="46"/>
      <c r="M342" s="46">
        <v>3685740</v>
      </c>
      <c r="N342" s="46"/>
      <c r="O342" s="41" t="s">
        <v>906</v>
      </c>
    </row>
    <row r="343" spans="1:15" ht="28.5">
      <c r="A343" s="41">
        <f t="shared" si="5"/>
        <v>336</v>
      </c>
      <c r="B343" s="45" t="s">
        <v>178</v>
      </c>
      <c r="C343" s="41" t="s">
        <v>808</v>
      </c>
      <c r="D343" s="41"/>
      <c r="E343" s="41"/>
      <c r="F343" s="41" t="s">
        <v>1536</v>
      </c>
      <c r="G343" s="41"/>
      <c r="H343" s="45">
        <v>45091</v>
      </c>
      <c r="I343" s="41">
        <v>5</v>
      </c>
      <c r="J343" s="41"/>
      <c r="K343" s="46">
        <v>4077480</v>
      </c>
      <c r="L343" s="46"/>
      <c r="M343" s="46">
        <v>4077480</v>
      </c>
      <c r="N343" s="46"/>
      <c r="O343" s="41" t="s">
        <v>906</v>
      </c>
    </row>
    <row r="344" spans="1:15" ht="28.5">
      <c r="A344" s="41">
        <f t="shared" si="5"/>
        <v>337</v>
      </c>
      <c r="B344" s="45"/>
      <c r="C344" s="41" t="s">
        <v>809</v>
      </c>
      <c r="D344" s="41"/>
      <c r="E344" s="41"/>
      <c r="F344" s="41" t="s">
        <v>1537</v>
      </c>
      <c r="G344" s="41">
        <v>0</v>
      </c>
      <c r="H344" s="41"/>
      <c r="I344" s="41">
        <v>0</v>
      </c>
      <c r="J344" s="41"/>
      <c r="K344" s="46">
        <v>1773600</v>
      </c>
      <c r="L344" s="46"/>
      <c r="M344" s="46">
        <v>1773600</v>
      </c>
      <c r="N344" s="46"/>
      <c r="O344" s="41" t="s">
        <v>906</v>
      </c>
    </row>
    <row r="345" spans="1:15">
      <c r="A345" s="41">
        <f t="shared" si="5"/>
        <v>338</v>
      </c>
      <c r="B345" s="45" t="s">
        <v>318</v>
      </c>
      <c r="C345" s="41" t="s">
        <v>245</v>
      </c>
      <c r="D345" s="41"/>
      <c r="E345" s="41"/>
      <c r="F345" s="41" t="s">
        <v>1538</v>
      </c>
      <c r="G345" s="41">
        <v>0</v>
      </c>
      <c r="H345" s="45">
        <v>44685</v>
      </c>
      <c r="I345" s="41">
        <v>10010781</v>
      </c>
      <c r="J345" s="41"/>
      <c r="K345" s="46">
        <v>65491.4</v>
      </c>
      <c r="L345" s="46"/>
      <c r="M345" s="46">
        <v>65491.4</v>
      </c>
      <c r="N345" s="46"/>
      <c r="O345" s="41" t="s">
        <v>906</v>
      </c>
    </row>
    <row r="346" spans="1:15" ht="28.5">
      <c r="A346" s="41">
        <f t="shared" si="5"/>
        <v>339</v>
      </c>
      <c r="B346" s="45" t="s">
        <v>318</v>
      </c>
      <c r="C346" s="41" t="s">
        <v>810</v>
      </c>
      <c r="D346" s="41"/>
      <c r="E346" s="41"/>
      <c r="F346" s="41" t="s">
        <v>1538</v>
      </c>
      <c r="G346" s="41">
        <v>0</v>
      </c>
      <c r="H346" s="45">
        <v>44727</v>
      </c>
      <c r="I346" s="41">
        <v>10011174</v>
      </c>
      <c r="J346" s="41"/>
      <c r="K346" s="46">
        <v>111908.9</v>
      </c>
      <c r="L346" s="46"/>
      <c r="M346" s="46">
        <v>111908.9</v>
      </c>
      <c r="N346" s="46"/>
      <c r="O346" s="41" t="s">
        <v>833</v>
      </c>
    </row>
    <row r="347" spans="1:15" ht="28.5">
      <c r="A347" s="41">
        <f t="shared" si="5"/>
        <v>340</v>
      </c>
      <c r="B347" s="45" t="s">
        <v>318</v>
      </c>
      <c r="C347" s="41" t="s">
        <v>811</v>
      </c>
      <c r="D347" s="41"/>
      <c r="E347" s="41"/>
      <c r="F347" s="41" t="s">
        <v>1538</v>
      </c>
      <c r="G347" s="41">
        <v>0</v>
      </c>
      <c r="H347" s="45">
        <v>44747</v>
      </c>
      <c r="I347" s="41">
        <v>10011554</v>
      </c>
      <c r="J347" s="41"/>
      <c r="K347" s="46">
        <v>171774.2</v>
      </c>
      <c r="L347" s="46"/>
      <c r="M347" s="46">
        <v>171774.2</v>
      </c>
      <c r="N347" s="46"/>
      <c r="O347" s="41" t="s">
        <v>828</v>
      </c>
    </row>
    <row r="348" spans="1:15">
      <c r="A348" s="41">
        <f t="shared" si="5"/>
        <v>341</v>
      </c>
      <c r="B348" s="45" t="s">
        <v>318</v>
      </c>
      <c r="C348" s="41" t="s">
        <v>812</v>
      </c>
      <c r="D348" s="41"/>
      <c r="E348" s="41"/>
      <c r="F348" s="41" t="s">
        <v>1538</v>
      </c>
      <c r="G348" s="41">
        <v>0</v>
      </c>
      <c r="H348" s="45">
        <v>44727</v>
      </c>
      <c r="I348" s="41">
        <v>10011170</v>
      </c>
      <c r="J348" s="41"/>
      <c r="K348" s="46">
        <v>178820</v>
      </c>
      <c r="L348" s="46"/>
      <c r="M348" s="46">
        <v>178820</v>
      </c>
      <c r="N348" s="46"/>
      <c r="O348" s="41" t="s">
        <v>833</v>
      </c>
    </row>
    <row r="349" spans="1:15">
      <c r="A349" s="41">
        <f t="shared" si="5"/>
        <v>342</v>
      </c>
      <c r="B349" s="45" t="s">
        <v>178</v>
      </c>
      <c r="C349" s="41" t="s">
        <v>244</v>
      </c>
      <c r="D349" s="41"/>
      <c r="E349" s="41"/>
      <c r="F349" s="41" t="s">
        <v>1538</v>
      </c>
      <c r="G349" s="41">
        <v>0</v>
      </c>
      <c r="H349" s="45">
        <v>44747</v>
      </c>
      <c r="I349" s="41">
        <v>10011546</v>
      </c>
      <c r="J349" s="41"/>
      <c r="K349" s="46">
        <v>627803.6</v>
      </c>
      <c r="L349" s="46"/>
      <c r="M349" s="46">
        <v>627803.6</v>
      </c>
      <c r="N349" s="46"/>
      <c r="O349" s="41" t="s">
        <v>875</v>
      </c>
    </row>
    <row r="350" spans="1:15">
      <c r="A350" s="41">
        <f t="shared" si="5"/>
        <v>343</v>
      </c>
      <c r="B350" s="45"/>
      <c r="C350" s="41" t="s">
        <v>1539</v>
      </c>
      <c r="D350" s="41"/>
      <c r="E350" s="41"/>
      <c r="F350" s="41">
        <v>0</v>
      </c>
      <c r="G350" s="41"/>
      <c r="H350" s="41"/>
      <c r="I350" s="41">
        <v>0</v>
      </c>
      <c r="J350" s="41"/>
      <c r="K350" s="46">
        <v>192862.4</v>
      </c>
      <c r="L350" s="46"/>
      <c r="M350" s="46">
        <v>192862.4</v>
      </c>
      <c r="N350" s="46"/>
      <c r="O350" s="41" t="s">
        <v>906</v>
      </c>
    </row>
    <row r="351" spans="1:15">
      <c r="A351" s="41">
        <f t="shared" si="5"/>
        <v>344</v>
      </c>
      <c r="B351" s="45"/>
      <c r="C351" s="41" t="s">
        <v>1540</v>
      </c>
      <c r="D351" s="41"/>
      <c r="E351" s="41"/>
      <c r="F351" s="41">
        <v>0</v>
      </c>
      <c r="G351" s="41">
        <v>0</v>
      </c>
      <c r="H351" s="41"/>
      <c r="I351" s="41">
        <v>0</v>
      </c>
      <c r="J351" s="41"/>
      <c r="K351" s="46">
        <v>209870</v>
      </c>
      <c r="L351" s="46"/>
      <c r="M351" s="46">
        <v>209870</v>
      </c>
      <c r="N351" s="46"/>
      <c r="O351" s="41" t="s">
        <v>906</v>
      </c>
    </row>
    <row r="352" spans="1:15">
      <c r="A352" s="41">
        <f t="shared" si="5"/>
        <v>345</v>
      </c>
      <c r="B352" s="45" t="s">
        <v>178</v>
      </c>
      <c r="C352" s="41" t="s">
        <v>1541</v>
      </c>
      <c r="D352" s="41"/>
      <c r="E352" s="41"/>
      <c r="F352" s="41">
        <v>0</v>
      </c>
      <c r="G352" s="41"/>
      <c r="H352" s="41"/>
      <c r="I352" s="41">
        <v>0</v>
      </c>
      <c r="J352" s="41"/>
      <c r="K352" s="46">
        <v>448980</v>
      </c>
      <c r="L352" s="46"/>
      <c r="M352" s="46">
        <v>448980</v>
      </c>
      <c r="N352" s="46"/>
      <c r="O352" s="41" t="s">
        <v>906</v>
      </c>
    </row>
    <row r="353" spans="1:15" ht="15.5">
      <c r="A353" s="41"/>
      <c r="B353" s="27"/>
      <c r="C353" s="27"/>
      <c r="D353" s="27"/>
      <c r="E353" s="27"/>
      <c r="F353" s="27"/>
      <c r="G353" s="27"/>
      <c r="H353" s="27"/>
      <c r="I353" s="27"/>
      <c r="J353" s="27"/>
      <c r="K353" s="54">
        <f>SUM(K8:K352)</f>
        <v>1039197807.6600002</v>
      </c>
      <c r="L353" s="54">
        <f t="shared" ref="L353:M353" si="6">SUM(L8:L352)</f>
        <v>0</v>
      </c>
      <c r="M353" s="54">
        <f t="shared" si="6"/>
        <v>1039197807.6600002</v>
      </c>
      <c r="N353" s="54"/>
    </row>
    <row r="354" spans="1:15">
      <c r="A354" s="31"/>
      <c r="B354" s="31"/>
      <c r="C354" s="23"/>
      <c r="D354" s="23"/>
      <c r="E354" s="23"/>
      <c r="F354" s="23"/>
      <c r="G354" s="23"/>
      <c r="H354" s="23"/>
      <c r="I354" s="23"/>
      <c r="J354" s="23"/>
      <c r="K354" s="23"/>
      <c r="L354" s="23"/>
      <c r="M354" s="23"/>
      <c r="N354" s="23"/>
      <c r="O354" s="23"/>
    </row>
    <row r="355" spans="1:15">
      <c r="A355" s="23"/>
      <c r="B355" s="23"/>
      <c r="C355" s="23"/>
      <c r="D355" s="23"/>
      <c r="E355" s="23"/>
      <c r="F355" s="23"/>
      <c r="G355" s="23"/>
      <c r="H355" s="23"/>
      <c r="I355" s="23"/>
      <c r="J355" s="23"/>
      <c r="K355" s="23"/>
      <c r="L355" s="23"/>
      <c r="M355" s="23"/>
      <c r="N355" s="23"/>
      <c r="O355" s="23"/>
    </row>
    <row r="356" spans="1:15">
      <c r="A356" s="23"/>
      <c r="B356" s="23"/>
      <c r="C356" s="23"/>
      <c r="D356" s="23"/>
      <c r="E356" s="23"/>
      <c r="F356" s="23"/>
      <c r="G356" s="23"/>
      <c r="H356" s="23"/>
      <c r="I356" s="23"/>
      <c r="J356" s="23"/>
      <c r="K356" s="23"/>
      <c r="L356" s="23"/>
      <c r="M356" s="23"/>
      <c r="N356" s="23"/>
      <c r="O356" s="23"/>
    </row>
    <row r="357" spans="1:15">
      <c r="A357" s="23"/>
      <c r="B357" s="23"/>
      <c r="C357" s="23" t="s">
        <v>36</v>
      </c>
      <c r="D357" s="23"/>
      <c r="E357" s="23"/>
      <c r="F357" s="23"/>
      <c r="G357" s="23"/>
      <c r="H357" s="23"/>
      <c r="I357" s="23"/>
      <c r="J357" s="23"/>
      <c r="K357" s="23"/>
      <c r="L357" s="23"/>
      <c r="M357" s="23"/>
      <c r="N357" s="23"/>
      <c r="O357" s="23"/>
    </row>
    <row r="358" spans="1:15">
      <c r="A358" s="23"/>
      <c r="B358" s="23"/>
      <c r="C358" s="23"/>
      <c r="D358" s="23"/>
      <c r="E358" s="23"/>
      <c r="F358" s="23"/>
      <c r="G358" s="23"/>
      <c r="H358" s="23"/>
      <c r="I358" s="23"/>
      <c r="J358" s="23"/>
      <c r="K358" s="23"/>
      <c r="L358" s="23"/>
      <c r="M358" s="23"/>
      <c r="N358" s="23"/>
      <c r="O358" s="23"/>
    </row>
    <row r="359" spans="1:15">
      <c r="A359" s="23"/>
      <c r="B359" s="23"/>
      <c r="C359" s="18" t="s">
        <v>37</v>
      </c>
      <c r="D359" s="18"/>
      <c r="E359" s="18"/>
      <c r="F359" s="18"/>
      <c r="G359" s="18"/>
      <c r="H359" s="18"/>
      <c r="I359" s="18"/>
      <c r="J359" s="18"/>
      <c r="K359" s="18"/>
      <c r="L359" s="15"/>
      <c r="M359" s="15"/>
      <c r="N359" s="15"/>
      <c r="O359" s="23"/>
    </row>
    <row r="360" spans="1:15">
      <c r="A360" s="23"/>
      <c r="B360" s="23"/>
      <c r="C360" s="16" t="s">
        <v>38</v>
      </c>
      <c r="D360" s="16"/>
      <c r="E360" s="16"/>
      <c r="F360" s="16"/>
      <c r="G360" s="16"/>
      <c r="H360" s="24"/>
      <c r="I360" s="24"/>
      <c r="J360" s="24"/>
      <c r="K360" s="24"/>
      <c r="L360" s="24"/>
      <c r="M360" s="17"/>
      <c r="N360" s="17"/>
      <c r="O360" s="23"/>
    </row>
    <row r="361" spans="1:15">
      <c r="A361" s="23"/>
      <c r="B361" s="23"/>
      <c r="C361" s="24"/>
      <c r="D361" s="24"/>
      <c r="E361" s="24"/>
      <c r="F361" s="24"/>
      <c r="G361" s="24"/>
      <c r="H361" s="24"/>
      <c r="I361" s="24"/>
      <c r="J361" s="24"/>
      <c r="K361" s="24"/>
      <c r="L361" s="24"/>
      <c r="M361" s="17"/>
      <c r="N361" s="17"/>
      <c r="O361" s="23"/>
    </row>
    <row r="362" spans="1:15">
      <c r="A362" s="23"/>
      <c r="B362" s="23"/>
      <c r="C362" s="18" t="s">
        <v>39</v>
      </c>
      <c r="D362" s="18"/>
      <c r="E362" s="18"/>
      <c r="F362" s="18"/>
      <c r="G362" s="18"/>
      <c r="H362" s="18"/>
      <c r="I362" s="18"/>
      <c r="J362" s="18"/>
      <c r="K362" s="24"/>
      <c r="L362" s="24"/>
      <c r="M362" s="17"/>
      <c r="N362" s="17"/>
      <c r="O362" s="23"/>
    </row>
    <row r="363" spans="1:15">
      <c r="A363" s="23"/>
      <c r="B363" s="23"/>
      <c r="C363" s="17"/>
      <c r="D363" s="17"/>
      <c r="E363" s="17"/>
      <c r="F363" s="17"/>
      <c r="G363" s="17"/>
      <c r="H363" s="17"/>
      <c r="I363" s="17"/>
      <c r="J363" s="17"/>
      <c r="K363" s="17"/>
      <c r="L363" s="17"/>
      <c r="M363" s="17"/>
      <c r="N363" s="17"/>
      <c r="O363" s="23"/>
    </row>
    <row r="364" spans="1:15">
      <c r="A364" s="23"/>
      <c r="B364" s="23"/>
      <c r="C364" s="17"/>
      <c r="D364" s="17"/>
      <c r="E364" s="17"/>
      <c r="F364" s="17"/>
      <c r="G364" s="17"/>
      <c r="H364" s="17"/>
      <c r="I364" s="17"/>
      <c r="J364" s="17"/>
      <c r="K364" s="17"/>
      <c r="L364" s="17"/>
      <c r="M364" s="17"/>
      <c r="N364" s="17"/>
      <c r="O364" s="23"/>
    </row>
    <row r="365" spans="1:15">
      <c r="A365" s="23"/>
      <c r="B365" s="23"/>
      <c r="C365" s="15" t="s">
        <v>51</v>
      </c>
      <c r="D365" s="15"/>
      <c r="E365" s="15"/>
      <c r="F365" s="15"/>
      <c r="G365" s="15"/>
      <c r="H365" s="15"/>
      <c r="I365" s="15"/>
      <c r="J365" s="15"/>
      <c r="K365" s="15"/>
      <c r="L365" s="15"/>
      <c r="M365" s="15"/>
      <c r="N365" s="15"/>
      <c r="O365" s="23"/>
    </row>
    <row r="366" spans="1:15">
      <c r="A366" s="23"/>
      <c r="B366" s="23"/>
      <c r="C366" s="16" t="s">
        <v>52</v>
      </c>
      <c r="D366" s="16"/>
      <c r="E366" s="16"/>
      <c r="F366" s="16"/>
      <c r="G366" s="16"/>
      <c r="H366" s="17"/>
      <c r="I366" s="17"/>
      <c r="J366" s="17"/>
      <c r="K366" s="17"/>
      <c r="L366" s="17"/>
      <c r="M366" s="17"/>
      <c r="N366" s="17"/>
      <c r="O366" s="23"/>
    </row>
    <row r="367" spans="1:15">
      <c r="A367" s="23"/>
      <c r="B367" s="23"/>
      <c r="C367" s="17"/>
      <c r="D367" s="17"/>
      <c r="E367" s="17"/>
      <c r="F367" s="17"/>
      <c r="G367" s="17"/>
      <c r="H367" s="17"/>
      <c r="I367" s="17"/>
      <c r="J367" s="17"/>
      <c r="K367" s="17"/>
      <c r="L367" s="17"/>
      <c r="M367" s="17"/>
      <c r="N367" s="17"/>
      <c r="O367" s="23"/>
    </row>
    <row r="368" spans="1:15">
      <c r="A368" s="23"/>
      <c r="B368" s="23"/>
      <c r="C368" s="18" t="s">
        <v>39</v>
      </c>
      <c r="D368" s="18"/>
      <c r="E368" s="18"/>
      <c r="F368" s="18"/>
      <c r="G368" s="18"/>
      <c r="H368" s="18"/>
      <c r="I368" s="18"/>
      <c r="J368" s="18"/>
      <c r="K368" s="24"/>
      <c r="L368" s="24"/>
      <c r="M368" s="17"/>
      <c r="N368" s="17"/>
      <c r="O368" s="23"/>
    </row>
    <row r="369" spans="1:15">
      <c r="A369" s="23"/>
      <c r="B369" s="23"/>
      <c r="C369" s="17"/>
      <c r="D369" s="17"/>
      <c r="E369" s="17"/>
      <c r="F369" s="17"/>
      <c r="G369" s="17"/>
      <c r="H369" s="17"/>
      <c r="I369" s="17"/>
      <c r="J369" s="17"/>
      <c r="K369" s="17"/>
      <c r="L369" s="17"/>
      <c r="M369" s="17"/>
      <c r="N369" s="17"/>
      <c r="O369" s="23"/>
    </row>
    <row r="370" spans="1:15">
      <c r="A370" s="23"/>
      <c r="B370" s="23"/>
      <c r="C370" s="17"/>
      <c r="D370" s="17"/>
      <c r="E370" s="17"/>
      <c r="F370" s="17"/>
      <c r="G370" s="17"/>
      <c r="H370" s="17"/>
      <c r="I370" s="17"/>
      <c r="J370" s="17"/>
      <c r="K370" s="17"/>
      <c r="L370" s="17"/>
      <c r="M370" s="17"/>
      <c r="N370" s="17"/>
      <c r="O370" s="23"/>
    </row>
    <row r="371" spans="1:15">
      <c r="A371" s="23"/>
      <c r="B371" s="23"/>
      <c r="C371" s="23"/>
      <c r="D371" s="23"/>
      <c r="E371" s="23"/>
      <c r="F371" s="23"/>
      <c r="G371" s="23"/>
      <c r="H371" s="23"/>
      <c r="I371" s="23"/>
      <c r="J371" s="23"/>
      <c r="K371" s="23"/>
      <c r="L371" s="23"/>
      <c r="M371" s="23"/>
      <c r="N371" s="23"/>
      <c r="O371" s="23"/>
    </row>
    <row r="372" spans="1:15">
      <c r="A372" s="23"/>
      <c r="B372" s="23"/>
      <c r="C372" s="15" t="s">
        <v>41</v>
      </c>
      <c r="D372" s="15"/>
      <c r="E372" s="15"/>
      <c r="F372" s="15"/>
      <c r="G372" s="15"/>
      <c r="H372" s="15"/>
      <c r="I372" s="15"/>
      <c r="J372" s="15"/>
      <c r="K372" s="15"/>
      <c r="L372" s="15"/>
      <c r="M372" s="15"/>
      <c r="N372" s="15"/>
      <c r="O372" s="23"/>
    </row>
    <row r="373" spans="1:15">
      <c r="A373" s="23"/>
      <c r="B373" s="23"/>
      <c r="C373" s="16" t="s">
        <v>38</v>
      </c>
      <c r="D373" s="16"/>
      <c r="E373" s="16"/>
      <c r="F373" s="16"/>
      <c r="G373" s="16"/>
      <c r="H373" s="17"/>
      <c r="I373" s="17"/>
      <c r="J373" s="17"/>
      <c r="K373" s="17"/>
      <c r="L373" s="17"/>
      <c r="M373" s="17"/>
      <c r="N373" s="17"/>
      <c r="O373" s="23"/>
    </row>
    <row r="374" spans="1:15">
      <c r="A374" s="23"/>
      <c r="B374" s="23"/>
      <c r="C374" s="17"/>
      <c r="D374" s="17"/>
      <c r="E374" s="17"/>
      <c r="F374" s="17"/>
      <c r="G374" s="17"/>
      <c r="H374" s="17"/>
      <c r="I374" s="17"/>
      <c r="J374" s="17"/>
      <c r="K374" s="17"/>
      <c r="L374" s="17"/>
      <c r="M374" s="17"/>
      <c r="N374" s="17"/>
      <c r="O374" s="23"/>
    </row>
    <row r="375" spans="1:15">
      <c r="A375" s="23"/>
      <c r="B375" s="23"/>
      <c r="C375" s="18" t="s">
        <v>39</v>
      </c>
      <c r="D375" s="18"/>
      <c r="E375" s="18"/>
      <c r="F375" s="18"/>
      <c r="G375" s="18"/>
      <c r="H375" s="18"/>
      <c r="I375" s="18"/>
      <c r="J375" s="18"/>
      <c r="K375" s="24"/>
      <c r="L375" s="24"/>
      <c r="M375" s="17"/>
      <c r="N375" s="17"/>
      <c r="O375" s="23"/>
    </row>
    <row r="376" spans="1:15">
      <c r="A376" s="23"/>
      <c r="B376" s="23"/>
      <c r="C376" s="17"/>
      <c r="D376" s="17"/>
      <c r="E376" s="17"/>
      <c r="F376" s="17"/>
      <c r="G376" s="17"/>
      <c r="H376" s="17"/>
      <c r="I376" s="17"/>
      <c r="J376" s="17"/>
      <c r="K376" s="17"/>
      <c r="L376" s="17"/>
      <c r="M376" s="17"/>
      <c r="N376" s="17"/>
      <c r="O376" s="23"/>
    </row>
    <row r="378" spans="1:15">
      <c r="C378" s="32" t="s">
        <v>53</v>
      </c>
    </row>
    <row r="379" spans="1:15">
      <c r="B379">
        <v>1</v>
      </c>
      <c r="C379" t="s">
        <v>54</v>
      </c>
    </row>
  </sheetData>
  <mergeCells count="5">
    <mergeCell ref="A1:N1"/>
    <mergeCell ref="A2:N2"/>
    <mergeCell ref="A3:N3"/>
    <mergeCell ref="A4:N4"/>
    <mergeCell ref="A5:N5"/>
  </mergeCells>
  <pageMargins left="0.25" right="0.25" top="0.75" bottom="0.75" header="0.3" footer="0.3"/>
  <pageSetup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zoomScale="39" zoomScaleNormal="39" workbookViewId="0">
      <selection sqref="A1:J37"/>
    </sheetView>
  </sheetViews>
  <sheetFormatPr defaultColWidth="9" defaultRowHeight="14.5"/>
  <cols>
    <col min="2" max="2" width="10.54296875" customWidth="1"/>
    <col min="3" max="3" width="14.26953125" customWidth="1"/>
    <col min="4" max="4" width="13.26953125" customWidth="1"/>
    <col min="5" max="7" width="14.36328125" customWidth="1"/>
    <col min="8" max="8" width="17.6328125" customWidth="1"/>
    <col min="9" max="9" width="15.81640625" customWidth="1"/>
    <col min="10" max="10" width="19.08984375" customWidth="1"/>
    <col min="12" max="12" width="15.7265625" hidden="1" customWidth="1"/>
  </cols>
  <sheetData>
    <row r="1" spans="1:12">
      <c r="A1" s="85" t="s">
        <v>55</v>
      </c>
      <c r="B1" s="85"/>
      <c r="C1" s="85"/>
      <c r="D1" s="85"/>
      <c r="E1" s="85"/>
      <c r="F1" s="85"/>
      <c r="G1" s="85"/>
      <c r="H1" s="85"/>
      <c r="I1" s="85"/>
      <c r="J1" s="85"/>
    </row>
    <row r="2" spans="1:12" ht="15">
      <c r="A2" s="86" t="s">
        <v>816</v>
      </c>
      <c r="B2" s="86"/>
      <c r="C2" s="86"/>
      <c r="D2" s="86"/>
      <c r="E2" s="86"/>
      <c r="F2" s="86"/>
      <c r="G2" s="86"/>
      <c r="H2" s="86"/>
      <c r="I2" s="86"/>
      <c r="J2" s="86"/>
    </row>
    <row r="3" spans="1:12" ht="15">
      <c r="A3" s="86" t="s">
        <v>1546</v>
      </c>
      <c r="B3" s="86"/>
      <c r="C3" s="86"/>
      <c r="D3" s="86"/>
      <c r="E3" s="86"/>
      <c r="F3" s="86"/>
      <c r="G3" s="86"/>
      <c r="H3" s="86"/>
      <c r="I3" s="86"/>
      <c r="J3" s="86"/>
    </row>
    <row r="4" spans="1:12" ht="15.5">
      <c r="A4" s="80" t="s">
        <v>1547</v>
      </c>
      <c r="B4" s="87"/>
      <c r="C4" s="87"/>
      <c r="D4" s="87"/>
      <c r="E4" s="87"/>
      <c r="F4" s="87"/>
      <c r="G4" s="87"/>
      <c r="H4" s="87"/>
      <c r="I4" s="87"/>
      <c r="J4" s="88"/>
    </row>
    <row r="5" spans="1:12" ht="15.5">
      <c r="A5" s="89" t="s">
        <v>56</v>
      </c>
      <c r="B5" s="90"/>
      <c r="C5" s="90"/>
      <c r="D5" s="90"/>
      <c r="E5" s="90"/>
      <c r="F5" s="90"/>
      <c r="G5" s="90"/>
      <c r="H5" s="90"/>
      <c r="I5" s="90"/>
      <c r="J5" s="88"/>
    </row>
    <row r="6" spans="1:12" ht="75">
      <c r="A6" s="25" t="s">
        <v>18</v>
      </c>
      <c r="B6" s="25" t="s">
        <v>19</v>
      </c>
      <c r="C6" s="25" t="s">
        <v>57</v>
      </c>
      <c r="D6" s="25" t="s">
        <v>58</v>
      </c>
      <c r="E6" s="25" t="s">
        <v>59</v>
      </c>
      <c r="F6" s="25" t="s">
        <v>60</v>
      </c>
      <c r="G6" s="26" t="s">
        <v>22</v>
      </c>
      <c r="H6" s="25" t="s">
        <v>44</v>
      </c>
      <c r="I6" s="25" t="s">
        <v>61</v>
      </c>
      <c r="J6" s="25" t="s">
        <v>31</v>
      </c>
      <c r="L6" t="s">
        <v>62</v>
      </c>
    </row>
    <row r="7" spans="1:12" ht="15">
      <c r="A7" s="25"/>
      <c r="B7" s="25"/>
      <c r="C7" s="25"/>
      <c r="D7" s="25"/>
      <c r="E7" s="25"/>
      <c r="F7" s="25"/>
      <c r="G7" s="25"/>
      <c r="H7" s="25"/>
      <c r="I7" s="25"/>
      <c r="J7" s="25"/>
    </row>
    <row r="8" spans="1:12" ht="15.5">
      <c r="A8" s="11"/>
      <c r="B8" s="11"/>
      <c r="C8" s="11"/>
      <c r="D8" s="11"/>
      <c r="E8" s="11"/>
      <c r="F8" s="11"/>
      <c r="G8" s="11"/>
      <c r="H8" s="11"/>
      <c r="I8" s="8"/>
      <c r="J8" s="11"/>
    </row>
    <row r="9" spans="1:12" ht="15.5">
      <c r="A9" s="11"/>
      <c r="B9" s="11"/>
      <c r="C9" s="11"/>
      <c r="D9" s="11"/>
      <c r="E9" s="11"/>
      <c r="F9" s="11"/>
      <c r="G9" s="11"/>
      <c r="H9" s="11"/>
      <c r="I9" s="8"/>
      <c r="J9" s="11"/>
    </row>
    <row r="10" spans="1:12" ht="15.5">
      <c r="A10" s="11"/>
      <c r="B10" s="11"/>
      <c r="C10" s="11"/>
      <c r="D10" s="11"/>
      <c r="E10" s="11"/>
      <c r="F10" s="11"/>
      <c r="G10" s="11"/>
      <c r="H10" s="11"/>
      <c r="I10" s="8"/>
      <c r="J10" s="11"/>
    </row>
    <row r="11" spans="1:12" ht="15.5">
      <c r="A11" s="11"/>
      <c r="B11" s="11"/>
      <c r="C11" s="11"/>
      <c r="D11" s="11"/>
      <c r="E11" s="11"/>
      <c r="F11" s="11"/>
      <c r="G11" s="11"/>
      <c r="H11" s="11"/>
      <c r="I11" s="8"/>
      <c r="J11" s="11"/>
    </row>
    <row r="12" spans="1:12" ht="15.5">
      <c r="A12" s="11"/>
      <c r="B12" s="11"/>
      <c r="C12" s="11"/>
      <c r="D12" s="11"/>
      <c r="E12" s="11"/>
      <c r="F12" s="11"/>
      <c r="G12" s="11"/>
      <c r="H12" s="11"/>
      <c r="I12" s="8"/>
      <c r="J12" s="11"/>
    </row>
    <row r="13" spans="1:12" ht="15.5">
      <c r="A13" s="11"/>
      <c r="B13" s="11"/>
      <c r="C13" s="11"/>
      <c r="D13" s="11"/>
      <c r="E13" s="11"/>
      <c r="F13" s="11"/>
      <c r="G13" s="11"/>
      <c r="H13" s="11"/>
      <c r="I13" s="8"/>
      <c r="J13" s="11"/>
    </row>
    <row r="14" spans="1:12" ht="15.5">
      <c r="A14" s="11"/>
      <c r="B14" s="11"/>
      <c r="C14" s="11"/>
      <c r="D14" s="11"/>
      <c r="E14" s="11"/>
      <c r="F14" s="11"/>
      <c r="G14" s="11"/>
      <c r="H14" s="11"/>
      <c r="I14" s="8"/>
      <c r="J14" s="11"/>
    </row>
    <row r="15" spans="1:12" ht="15.5">
      <c r="A15" s="11"/>
      <c r="B15" s="11"/>
      <c r="C15" s="11"/>
      <c r="D15" s="11"/>
      <c r="E15" s="11"/>
      <c r="F15" s="11"/>
      <c r="G15" s="11"/>
      <c r="H15" s="11"/>
      <c r="I15" s="8"/>
      <c r="J15" s="11"/>
    </row>
    <row r="16" spans="1:12" ht="15.5">
      <c r="A16" s="27" t="s">
        <v>35</v>
      </c>
      <c r="B16" s="27"/>
      <c r="C16" s="27"/>
      <c r="D16" s="27"/>
      <c r="E16" s="27"/>
      <c r="F16" s="27"/>
      <c r="G16" s="27"/>
      <c r="H16" s="27"/>
      <c r="I16" s="28"/>
      <c r="J16" s="27"/>
    </row>
    <row r="19" spans="2:3">
      <c r="B19" s="23" t="s">
        <v>36</v>
      </c>
      <c r="C19" s="23"/>
    </row>
    <row r="20" spans="2:3">
      <c r="B20" s="23"/>
      <c r="C20" s="23"/>
    </row>
    <row r="21" spans="2:3">
      <c r="B21" s="18" t="s">
        <v>37</v>
      </c>
      <c r="C21" s="18"/>
    </row>
    <row r="22" spans="2:3">
      <c r="B22" s="16" t="s">
        <v>38</v>
      </c>
      <c r="C22" s="16"/>
    </row>
    <row r="23" spans="2:3">
      <c r="B23" s="24"/>
      <c r="C23" s="24"/>
    </row>
    <row r="24" spans="2:3">
      <c r="B24" s="18" t="s">
        <v>39</v>
      </c>
      <c r="C24" s="18"/>
    </row>
    <row r="25" spans="2:3">
      <c r="B25" s="17"/>
      <c r="C25" s="17"/>
    </row>
    <row r="26" spans="2:3">
      <c r="B26" s="17"/>
      <c r="C26" s="17"/>
    </row>
    <row r="27" spans="2:3">
      <c r="B27" s="15" t="s">
        <v>51</v>
      </c>
      <c r="C27" s="15"/>
    </row>
    <row r="28" spans="2:3">
      <c r="B28" s="16" t="s">
        <v>38</v>
      </c>
      <c r="C28" s="16"/>
    </row>
    <row r="29" spans="2:3">
      <c r="B29" s="17"/>
      <c r="C29" s="17"/>
    </row>
    <row r="30" spans="2:3">
      <c r="B30" s="18" t="s">
        <v>39</v>
      </c>
      <c r="C30" s="18"/>
    </row>
    <row r="31" spans="2:3">
      <c r="B31" s="17"/>
      <c r="C31" s="17"/>
    </row>
    <row r="32" spans="2:3">
      <c r="B32" s="17"/>
      <c r="C32" s="17"/>
    </row>
    <row r="33" spans="2:3">
      <c r="B33" s="23"/>
      <c r="C33" s="23"/>
    </row>
    <row r="34" spans="2:3">
      <c r="B34" s="15" t="s">
        <v>41</v>
      </c>
      <c r="C34" s="15"/>
    </row>
    <row r="35" spans="2:3">
      <c r="B35" s="16" t="s">
        <v>38</v>
      </c>
      <c r="C35" s="16"/>
    </row>
    <row r="36" spans="2:3">
      <c r="B36" s="17"/>
      <c r="C36" s="17"/>
    </row>
    <row r="37" spans="2:3">
      <c r="B37" s="18" t="s">
        <v>39</v>
      </c>
      <c r="C37" s="18"/>
    </row>
  </sheetData>
  <mergeCells count="5">
    <mergeCell ref="A1:J1"/>
    <mergeCell ref="A2:J2"/>
    <mergeCell ref="A3:J3"/>
    <mergeCell ref="A4:J4"/>
    <mergeCell ref="A5:J5"/>
  </mergeCells>
  <dataValidations count="1">
    <dataValidation type="list" allowBlank="1" showInputMessage="1" showErrorMessage="1" sqref="H8:H16" xr:uid="{00000000-0002-0000-0400-000000000000}">
      <formula1>$L$6:$L$6</formula1>
    </dataValidation>
  </dataValidations>
  <pageMargins left="0.25" right="0.25" top="0.75" bottom="0.75" header="0.3" footer="0.3"/>
  <pageSetup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6"/>
  <sheetViews>
    <sheetView topLeftCell="A16" zoomScale="82" zoomScaleNormal="82" workbookViewId="0">
      <selection activeCell="F50" sqref="F50"/>
    </sheetView>
  </sheetViews>
  <sheetFormatPr defaultColWidth="9" defaultRowHeight="14.5"/>
  <cols>
    <col min="2" max="2" width="15.08984375" customWidth="1"/>
    <col min="3" max="3" width="47.54296875" customWidth="1"/>
    <col min="4" max="5" width="19.90625" customWidth="1"/>
    <col min="6" max="7" width="17.90625" customWidth="1"/>
    <col min="8" max="8" width="15.26953125" customWidth="1"/>
    <col min="9" max="9" width="18.26953125" bestFit="1" customWidth="1"/>
    <col min="10" max="10" width="19.08984375" customWidth="1"/>
  </cols>
  <sheetData>
    <row r="1" spans="1:10" ht="15">
      <c r="A1" s="91" t="s">
        <v>63</v>
      </c>
      <c r="B1" s="91"/>
      <c r="C1" s="91"/>
      <c r="D1" s="91"/>
      <c r="E1" s="91"/>
      <c r="F1" s="91"/>
      <c r="G1" s="91"/>
      <c r="H1" s="91"/>
      <c r="I1" s="91"/>
      <c r="J1" s="92"/>
    </row>
    <row r="2" spans="1:10" ht="15">
      <c r="A2" s="93" t="s">
        <v>816</v>
      </c>
      <c r="B2" s="69"/>
      <c r="C2" s="69"/>
      <c r="D2" s="69"/>
      <c r="E2" s="69"/>
      <c r="F2" s="69"/>
      <c r="G2" s="69"/>
      <c r="H2" s="69"/>
      <c r="I2" s="69"/>
      <c r="J2" s="94"/>
    </row>
    <row r="3" spans="1:10" ht="15">
      <c r="A3" s="93" t="s">
        <v>1549</v>
      </c>
      <c r="B3" s="69"/>
      <c r="C3" s="69"/>
      <c r="D3" s="69"/>
      <c r="E3" s="69"/>
      <c r="F3" s="69"/>
      <c r="G3" s="69"/>
      <c r="H3" s="69"/>
      <c r="I3" s="69"/>
      <c r="J3" s="94"/>
    </row>
    <row r="4" spans="1:10" ht="15.5">
      <c r="A4" s="95" t="s">
        <v>2</v>
      </c>
      <c r="B4" s="96"/>
      <c r="C4" s="96"/>
      <c r="D4" s="96"/>
      <c r="E4" s="96"/>
      <c r="F4" s="96"/>
      <c r="G4" s="96"/>
      <c r="H4" s="96"/>
      <c r="I4" s="96"/>
      <c r="J4" s="97"/>
    </row>
    <row r="5" spans="1:10" ht="15.5">
      <c r="A5" s="98" t="s">
        <v>64</v>
      </c>
      <c r="B5" s="99"/>
      <c r="C5" s="99"/>
      <c r="D5" s="99"/>
      <c r="E5" s="99"/>
      <c r="F5" s="99"/>
      <c r="G5" s="99"/>
      <c r="H5" s="99"/>
      <c r="I5" s="99"/>
      <c r="J5" s="100"/>
    </row>
    <row r="6" spans="1:10" ht="75">
      <c r="A6" s="19" t="s">
        <v>65</v>
      </c>
      <c r="B6" s="19" t="s">
        <v>66</v>
      </c>
      <c r="C6" s="19" t="s">
        <v>67</v>
      </c>
      <c r="D6" s="19" t="s">
        <v>68</v>
      </c>
      <c r="E6" s="19" t="s">
        <v>44</v>
      </c>
      <c r="F6" s="19" t="s">
        <v>69</v>
      </c>
      <c r="G6" s="19" t="s">
        <v>70</v>
      </c>
      <c r="H6" s="19" t="s">
        <v>71</v>
      </c>
      <c r="I6" s="19" t="s">
        <v>61</v>
      </c>
      <c r="J6" s="19" t="s">
        <v>31</v>
      </c>
    </row>
    <row r="7" spans="1:10" ht="15">
      <c r="A7" s="19"/>
      <c r="B7" s="19"/>
      <c r="C7" s="19"/>
      <c r="D7" s="19"/>
      <c r="E7" s="19"/>
      <c r="F7" s="19" t="s">
        <v>32</v>
      </c>
      <c r="G7" s="19" t="s">
        <v>33</v>
      </c>
      <c r="H7" s="19" t="s">
        <v>72</v>
      </c>
      <c r="I7" s="19" t="s">
        <v>73</v>
      </c>
      <c r="J7" s="19"/>
    </row>
    <row r="8" spans="1:10" ht="15.5">
      <c r="A8" s="20">
        <v>1</v>
      </c>
      <c r="B8" s="20"/>
      <c r="C8" s="11" t="s">
        <v>74</v>
      </c>
      <c r="D8" s="21" t="s">
        <v>75</v>
      </c>
      <c r="E8" s="20"/>
      <c r="F8" s="58"/>
      <c r="G8" s="20"/>
      <c r="H8" s="20"/>
      <c r="I8" s="58"/>
      <c r="J8" s="20"/>
    </row>
    <row r="9" spans="1:10" ht="15.5">
      <c r="A9" s="20">
        <f>A8+1</f>
        <v>2</v>
      </c>
      <c r="B9" s="20"/>
      <c r="C9" s="11" t="s">
        <v>76</v>
      </c>
      <c r="D9" s="21" t="s">
        <v>75</v>
      </c>
      <c r="E9" s="20"/>
      <c r="F9" s="61">
        <v>1620615814.9528251</v>
      </c>
      <c r="G9" s="20"/>
      <c r="H9" s="20"/>
      <c r="I9" s="61">
        <f>F9</f>
        <v>1620615814.9528251</v>
      </c>
      <c r="J9" s="20"/>
    </row>
    <row r="10" spans="1:10" ht="15.5">
      <c r="A10" s="20">
        <f t="shared" ref="A10:A24" si="0">A9+1</f>
        <v>3</v>
      </c>
      <c r="B10" s="11"/>
      <c r="C10" s="11" t="s">
        <v>77</v>
      </c>
      <c r="D10" s="57"/>
      <c r="E10" s="11"/>
      <c r="F10" s="59">
        <v>319127</v>
      </c>
      <c r="G10" s="11"/>
      <c r="H10" s="11"/>
      <c r="I10" s="59">
        <f>SUM(F10:H10)</f>
        <v>319127</v>
      </c>
      <c r="J10" s="11"/>
    </row>
    <row r="11" spans="1:10" ht="15.5">
      <c r="A11" s="20">
        <f t="shared" si="0"/>
        <v>4</v>
      </c>
      <c r="B11" s="11"/>
      <c r="C11" s="11" t="s">
        <v>78</v>
      </c>
      <c r="D11" s="57"/>
      <c r="E11" s="11"/>
      <c r="F11" s="59"/>
      <c r="G11" s="11"/>
      <c r="H11" s="11"/>
      <c r="I11" s="59">
        <f t="shared" ref="I11:I23" si="1">SUM(F11:H11)</f>
        <v>0</v>
      </c>
      <c r="J11" s="11"/>
    </row>
    <row r="12" spans="1:10" ht="15.5">
      <c r="A12" s="20">
        <f t="shared" si="0"/>
        <v>5</v>
      </c>
      <c r="B12" s="11"/>
      <c r="C12" s="11" t="s">
        <v>79</v>
      </c>
      <c r="D12" s="57"/>
      <c r="E12" s="11"/>
      <c r="F12" s="59">
        <v>312225606.49999994</v>
      </c>
      <c r="G12" s="11"/>
      <c r="H12" s="11"/>
      <c r="I12" s="59">
        <f t="shared" si="1"/>
        <v>312225606.49999994</v>
      </c>
      <c r="J12" s="11"/>
    </row>
    <row r="13" spans="1:10" ht="15.5">
      <c r="A13" s="20">
        <f t="shared" si="0"/>
        <v>6</v>
      </c>
      <c r="B13" s="11"/>
      <c r="C13" s="11" t="s">
        <v>80</v>
      </c>
      <c r="D13" s="57"/>
      <c r="E13" s="11"/>
      <c r="F13" s="59">
        <v>66921356.700000003</v>
      </c>
      <c r="G13" s="11"/>
      <c r="H13" s="11"/>
      <c r="I13" s="59">
        <f t="shared" si="1"/>
        <v>66921356.700000003</v>
      </c>
      <c r="J13" s="11"/>
    </row>
    <row r="14" spans="1:10" ht="15.5">
      <c r="A14" s="20">
        <f t="shared" si="0"/>
        <v>7</v>
      </c>
      <c r="B14" s="11"/>
      <c r="C14" s="11" t="s">
        <v>81</v>
      </c>
      <c r="D14" s="57"/>
      <c r="E14" s="11"/>
      <c r="F14" s="59"/>
      <c r="G14" s="11"/>
      <c r="H14" s="11"/>
      <c r="I14" s="59">
        <f t="shared" si="1"/>
        <v>0</v>
      </c>
      <c r="J14" s="11"/>
    </row>
    <row r="15" spans="1:10" ht="15.5">
      <c r="A15" s="20">
        <f t="shared" si="0"/>
        <v>8</v>
      </c>
      <c r="B15" s="11"/>
      <c r="C15" s="11" t="s">
        <v>82</v>
      </c>
      <c r="D15" s="57"/>
      <c r="E15" s="11"/>
      <c r="F15" s="59"/>
      <c r="G15" s="11"/>
      <c r="H15" s="11"/>
      <c r="I15" s="59">
        <f t="shared" si="1"/>
        <v>0</v>
      </c>
      <c r="J15" s="11"/>
    </row>
    <row r="16" spans="1:10" ht="15.5">
      <c r="A16" s="20">
        <f t="shared" si="0"/>
        <v>9</v>
      </c>
      <c r="B16" s="11"/>
      <c r="C16" s="11" t="s">
        <v>83</v>
      </c>
      <c r="D16" s="57"/>
      <c r="E16" s="11"/>
      <c r="F16" s="59">
        <v>19212560.550000001</v>
      </c>
      <c r="G16" s="11"/>
      <c r="H16" s="11"/>
      <c r="I16" s="59">
        <f t="shared" si="1"/>
        <v>19212560.550000001</v>
      </c>
      <c r="J16" s="11"/>
    </row>
    <row r="17" spans="1:10" ht="15.5">
      <c r="A17" s="20">
        <f t="shared" si="0"/>
        <v>10</v>
      </c>
      <c r="B17" s="11"/>
      <c r="C17" s="11" t="s">
        <v>84</v>
      </c>
      <c r="D17" s="57"/>
      <c r="E17" s="11"/>
      <c r="F17" s="59"/>
      <c r="G17" s="11"/>
      <c r="H17" s="11"/>
      <c r="I17" s="59">
        <f t="shared" si="1"/>
        <v>0</v>
      </c>
      <c r="J17" s="11"/>
    </row>
    <row r="18" spans="1:10" ht="15.5">
      <c r="A18" s="20">
        <f t="shared" si="0"/>
        <v>11</v>
      </c>
      <c r="B18" s="11"/>
      <c r="C18" s="11" t="s">
        <v>85</v>
      </c>
      <c r="D18" s="57"/>
      <c r="E18" s="11"/>
      <c r="F18" s="59"/>
      <c r="G18" s="11"/>
      <c r="H18" s="11"/>
      <c r="I18" s="59">
        <f t="shared" si="1"/>
        <v>0</v>
      </c>
      <c r="J18" s="11"/>
    </row>
    <row r="19" spans="1:10" ht="15.5">
      <c r="A19" s="20">
        <f t="shared" si="0"/>
        <v>12</v>
      </c>
      <c r="B19" s="11"/>
      <c r="C19" s="11" t="s">
        <v>86</v>
      </c>
      <c r="D19" s="57"/>
      <c r="E19" s="11"/>
      <c r="F19" s="59"/>
      <c r="G19" s="11"/>
      <c r="H19" s="11"/>
      <c r="I19" s="59">
        <f t="shared" si="1"/>
        <v>0</v>
      </c>
      <c r="J19" s="11"/>
    </row>
    <row r="20" spans="1:10" ht="15.5">
      <c r="A20" s="20">
        <f t="shared" si="0"/>
        <v>13</v>
      </c>
      <c r="B20" s="11"/>
      <c r="C20" s="11" t="s">
        <v>87</v>
      </c>
      <c r="D20" s="57"/>
      <c r="E20" s="11"/>
      <c r="F20" s="59"/>
      <c r="G20" s="11"/>
      <c r="H20" s="11"/>
      <c r="I20" s="59">
        <f t="shared" si="1"/>
        <v>0</v>
      </c>
      <c r="J20" s="11"/>
    </row>
    <row r="21" spans="1:10" ht="15.5">
      <c r="A21" s="20">
        <f t="shared" si="0"/>
        <v>14</v>
      </c>
      <c r="B21" s="11"/>
      <c r="C21" s="11" t="s">
        <v>88</v>
      </c>
      <c r="D21" s="57"/>
      <c r="E21" s="11"/>
      <c r="F21" s="59"/>
      <c r="G21" s="11"/>
      <c r="H21" s="11"/>
      <c r="I21" s="59">
        <f t="shared" si="1"/>
        <v>0</v>
      </c>
      <c r="J21" s="11"/>
    </row>
    <row r="22" spans="1:10" ht="15.5">
      <c r="A22" s="20">
        <f t="shared" si="0"/>
        <v>15</v>
      </c>
      <c r="B22" s="11"/>
      <c r="C22" s="11" t="s">
        <v>89</v>
      </c>
      <c r="D22" s="57"/>
      <c r="E22" s="11"/>
      <c r="F22" s="59"/>
      <c r="G22" s="11"/>
      <c r="H22" s="11"/>
      <c r="I22" s="59">
        <f t="shared" si="1"/>
        <v>0</v>
      </c>
      <c r="J22" s="11"/>
    </row>
    <row r="23" spans="1:10" ht="15.5">
      <c r="A23" s="20">
        <f t="shared" si="0"/>
        <v>16</v>
      </c>
      <c r="B23" s="11"/>
      <c r="C23" s="11" t="s">
        <v>90</v>
      </c>
      <c r="D23" s="57"/>
      <c r="E23" s="11"/>
      <c r="F23" s="59">
        <v>42000000</v>
      </c>
      <c r="G23" s="11"/>
      <c r="H23" s="11"/>
      <c r="I23" s="59">
        <f t="shared" si="1"/>
        <v>42000000</v>
      </c>
      <c r="J23" s="11"/>
    </row>
    <row r="24" spans="1:10" ht="15.5">
      <c r="A24" s="20">
        <f t="shared" si="0"/>
        <v>17</v>
      </c>
      <c r="B24" s="11"/>
      <c r="C24" s="11" t="s">
        <v>91</v>
      </c>
      <c r="D24" s="57"/>
      <c r="E24" s="11"/>
      <c r="F24" s="59"/>
      <c r="G24" s="11"/>
      <c r="H24" s="11"/>
      <c r="I24" s="59"/>
      <c r="J24" s="11"/>
    </row>
    <row r="25" spans="1:10" ht="15.5">
      <c r="A25" s="22" t="s">
        <v>92</v>
      </c>
      <c r="B25" s="22"/>
      <c r="C25" s="22"/>
      <c r="D25" s="22"/>
      <c r="E25" s="22"/>
      <c r="F25" s="60">
        <f>SUM(F8:F24)</f>
        <v>2061294465.7028251</v>
      </c>
      <c r="G25" s="22"/>
      <c r="H25" s="22">
        <f>SUM(H8:H24)</f>
        <v>0</v>
      </c>
      <c r="I25" s="60">
        <f>SUM(I8:I24)</f>
        <v>2061294465.7028251</v>
      </c>
      <c r="J25" s="22"/>
    </row>
    <row r="28" spans="1:10">
      <c r="B28" s="23" t="s">
        <v>36</v>
      </c>
      <c r="C28" s="23"/>
    </row>
    <row r="29" spans="1:10">
      <c r="B29" s="23"/>
      <c r="C29" s="23"/>
    </row>
    <row r="30" spans="1:10">
      <c r="B30" s="18" t="s">
        <v>37</v>
      </c>
      <c r="C30" s="18"/>
    </row>
    <row r="31" spans="1:10">
      <c r="B31" s="16" t="s">
        <v>38</v>
      </c>
      <c r="C31" s="16"/>
    </row>
    <row r="32" spans="1:10">
      <c r="B32" s="24"/>
      <c r="C32" s="24"/>
    </row>
    <row r="33" spans="2:3">
      <c r="B33" s="18" t="s">
        <v>39</v>
      </c>
      <c r="C33" s="18"/>
    </row>
    <row r="34" spans="2:3">
      <c r="B34" s="17"/>
      <c r="C34" s="17"/>
    </row>
    <row r="35" spans="2:3">
      <c r="B35" s="17"/>
      <c r="C35" s="17"/>
    </row>
    <row r="36" spans="2:3">
      <c r="B36" s="15" t="s">
        <v>51</v>
      </c>
      <c r="C36" s="15"/>
    </row>
    <row r="37" spans="2:3">
      <c r="B37" s="16" t="s">
        <v>52</v>
      </c>
      <c r="C37" s="16"/>
    </row>
    <row r="38" spans="2:3">
      <c r="B38" s="17"/>
      <c r="C38" s="17"/>
    </row>
    <row r="39" spans="2:3">
      <c r="B39" s="18" t="s">
        <v>39</v>
      </c>
      <c r="C39" s="18"/>
    </row>
    <row r="40" spans="2:3">
      <c r="B40" s="17"/>
      <c r="C40" s="17"/>
    </row>
    <row r="41" spans="2:3">
      <c r="B41" s="17"/>
      <c r="C41" s="17"/>
    </row>
    <row r="42" spans="2:3">
      <c r="B42" s="23"/>
      <c r="C42" s="23"/>
    </row>
    <row r="43" spans="2:3">
      <c r="B43" s="15" t="s">
        <v>41</v>
      </c>
      <c r="C43" s="15"/>
    </row>
    <row r="44" spans="2:3">
      <c r="B44" s="16" t="s">
        <v>52</v>
      </c>
      <c r="C44" s="16"/>
    </row>
    <row r="45" spans="2:3">
      <c r="B45" s="17"/>
      <c r="C45" s="17"/>
    </row>
    <row r="46" spans="2:3">
      <c r="B46" s="18" t="s">
        <v>39</v>
      </c>
      <c r="C46" s="18"/>
    </row>
  </sheetData>
  <mergeCells count="5">
    <mergeCell ref="A1:J1"/>
    <mergeCell ref="A2:J2"/>
    <mergeCell ref="A3:J3"/>
    <mergeCell ref="A4:J4"/>
    <mergeCell ref="A5:J5"/>
  </mergeCells>
  <pageMargins left="0.25" right="0.25" top="0.75" bottom="0.75" header="0.3" footer="0.3"/>
  <pageSetup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tabSelected="1" zoomScale="62" zoomScaleNormal="62" workbookViewId="0">
      <selection activeCell="H22" sqref="H22"/>
    </sheetView>
  </sheetViews>
  <sheetFormatPr defaultColWidth="9" defaultRowHeight="14.5"/>
  <cols>
    <col min="1" max="1" width="37.36328125" customWidth="1"/>
    <col min="2" max="2" width="15.1796875" customWidth="1"/>
    <col min="3" max="3" width="12.81640625" customWidth="1"/>
    <col min="4" max="4" width="12.54296875" customWidth="1"/>
    <col min="5" max="5" width="13.54296875" customWidth="1"/>
    <col min="6" max="6" width="21.1796875" customWidth="1"/>
    <col min="8" max="8" width="16.90625" bestFit="1" customWidth="1"/>
  </cols>
  <sheetData>
    <row r="1" spans="1:8">
      <c r="A1" s="74" t="s">
        <v>93</v>
      </c>
      <c r="B1" s="75"/>
      <c r="C1" s="75"/>
      <c r="D1" s="75"/>
      <c r="E1" s="75"/>
      <c r="F1" s="76"/>
    </row>
    <row r="2" spans="1:8" ht="14.5" customHeight="1">
      <c r="A2" s="101" t="s">
        <v>816</v>
      </c>
      <c r="B2" s="102"/>
      <c r="C2" s="102"/>
      <c r="D2" s="102"/>
      <c r="E2" s="102"/>
      <c r="F2" s="103"/>
    </row>
    <row r="3" spans="1:8" ht="15.5">
      <c r="A3" s="93" t="s">
        <v>1548</v>
      </c>
      <c r="B3" s="104"/>
      <c r="C3" s="104"/>
      <c r="D3" s="104"/>
      <c r="E3" s="104"/>
      <c r="F3" s="105"/>
    </row>
    <row r="4" spans="1:8" ht="15.5">
      <c r="A4" s="1"/>
      <c r="B4" s="2"/>
      <c r="C4" s="2"/>
      <c r="D4" s="2"/>
      <c r="E4" s="2"/>
      <c r="F4" s="3"/>
    </row>
    <row r="5" spans="1:8" ht="15.5">
      <c r="A5" s="4"/>
      <c r="B5" s="5"/>
      <c r="C5" s="5"/>
      <c r="D5" s="5"/>
      <c r="E5" s="5"/>
      <c r="F5" s="6"/>
    </row>
    <row r="6" spans="1:8" ht="14.5" customHeight="1">
      <c r="A6" s="108" t="s">
        <v>94</v>
      </c>
      <c r="B6" s="106" t="s">
        <v>95</v>
      </c>
      <c r="C6" s="107"/>
      <c r="D6" s="107"/>
      <c r="E6" s="107"/>
      <c r="F6" s="108" t="s">
        <v>35</v>
      </c>
    </row>
    <row r="7" spans="1:8" ht="30.5">
      <c r="A7" s="109"/>
      <c r="B7" s="7" t="s">
        <v>96</v>
      </c>
      <c r="C7" s="7" t="s">
        <v>97</v>
      </c>
      <c r="D7" s="7" t="s">
        <v>98</v>
      </c>
      <c r="E7" s="7" t="s">
        <v>99</v>
      </c>
      <c r="F7" s="109"/>
    </row>
    <row r="8" spans="1:8" ht="27" customHeight="1">
      <c r="A8" s="9" t="s">
        <v>100</v>
      </c>
      <c r="B8" s="9">
        <v>0</v>
      </c>
      <c r="C8" s="9">
        <v>0</v>
      </c>
      <c r="D8" s="9">
        <v>0</v>
      </c>
      <c r="E8" s="9">
        <v>0</v>
      </c>
      <c r="F8" s="63">
        <f>'Universe -Development'!M353</f>
        <v>1039197807.6600002</v>
      </c>
    </row>
    <row r="9" spans="1:8" ht="31">
      <c r="A9" s="10" t="s">
        <v>101</v>
      </c>
      <c r="B9" s="11"/>
      <c r="C9" s="11"/>
      <c r="D9" s="11"/>
      <c r="E9" s="11"/>
      <c r="F9" s="63">
        <f>'Universe-Recurrent'!M403</f>
        <v>572928907.31731498</v>
      </c>
    </row>
    <row r="10" spans="1:8" ht="31">
      <c r="A10" s="10" t="s">
        <v>102</v>
      </c>
      <c r="B10" s="11"/>
      <c r="C10" s="11"/>
      <c r="D10" s="11"/>
      <c r="E10" s="11"/>
      <c r="F10" s="60">
        <f>'Universe-Sal dues '!I25</f>
        <v>2061294465.7028251</v>
      </c>
    </row>
    <row r="11" spans="1:8" ht="15.5">
      <c r="A11" s="10" t="s">
        <v>103</v>
      </c>
      <c r="B11" s="11"/>
      <c r="C11" s="11"/>
      <c r="D11" s="11"/>
      <c r="E11" s="11"/>
      <c r="F11" s="9">
        <f t="shared" ref="F11" si="0">SUM(B11:E11)</f>
        <v>0</v>
      </c>
    </row>
    <row r="12" spans="1:8" ht="15.5">
      <c r="A12" s="12" t="s">
        <v>104</v>
      </c>
      <c r="B12" s="11">
        <f>SUM(B9:B11)</f>
        <v>0</v>
      </c>
      <c r="C12" s="11">
        <f t="shared" ref="C12:E12" si="1">SUM(C9:C11)</f>
        <v>0</v>
      </c>
      <c r="D12" s="11">
        <f t="shared" si="1"/>
        <v>0</v>
      </c>
      <c r="E12" s="11">
        <f t="shared" si="1"/>
        <v>0</v>
      </c>
      <c r="F12" s="63">
        <f>SUM(F9:F10)</f>
        <v>2634223373.0201402</v>
      </c>
    </row>
    <row r="13" spans="1:8" ht="15.5">
      <c r="A13" s="12"/>
      <c r="B13" s="11"/>
      <c r="C13" s="11"/>
      <c r="D13" s="11"/>
      <c r="E13" s="11"/>
      <c r="F13" s="11"/>
    </row>
    <row r="14" spans="1:8" ht="15.5">
      <c r="A14" s="9" t="s">
        <v>105</v>
      </c>
      <c r="B14" s="9">
        <f>B12+B8</f>
        <v>0</v>
      </c>
      <c r="C14" s="9">
        <f t="shared" ref="C14:E14" si="2">C12+C8</f>
        <v>0</v>
      </c>
      <c r="D14" s="9">
        <f t="shared" si="2"/>
        <v>0</v>
      </c>
      <c r="E14" s="9">
        <f t="shared" si="2"/>
        <v>0</v>
      </c>
      <c r="F14" s="63">
        <f>F12+F8</f>
        <v>3673421180.6801405</v>
      </c>
      <c r="H14" s="64">
        <f>F14-2522658380.4</f>
        <v>1150762800.2801404</v>
      </c>
    </row>
    <row r="15" spans="1:8" ht="15.5">
      <c r="A15" s="11"/>
      <c r="B15" s="11"/>
      <c r="C15" s="11"/>
      <c r="D15" s="11"/>
      <c r="E15" s="11"/>
      <c r="F15" s="11"/>
    </row>
    <row r="16" spans="1:8" ht="15.5">
      <c r="A16" s="13" t="s">
        <v>106</v>
      </c>
      <c r="B16" s="38" t="s">
        <v>107</v>
      </c>
      <c r="C16" s="38" t="s">
        <v>107</v>
      </c>
      <c r="D16" s="38" t="s">
        <v>107</v>
      </c>
      <c r="E16" s="38" t="s">
        <v>107</v>
      </c>
      <c r="F16" s="39">
        <v>1</v>
      </c>
    </row>
    <row r="17" spans="1:6" ht="15.5">
      <c r="A17" s="14"/>
      <c r="B17" s="14"/>
      <c r="C17" s="14"/>
      <c r="D17" s="14"/>
      <c r="E17" s="14"/>
      <c r="F17" s="14"/>
    </row>
    <row r="18" spans="1:6" ht="15.5">
      <c r="A18" s="14"/>
      <c r="B18" s="14"/>
      <c r="C18" s="14"/>
      <c r="D18" s="14"/>
      <c r="E18" s="14"/>
      <c r="F18" s="14"/>
    </row>
    <row r="19" spans="1:6" ht="15.5">
      <c r="A19" s="2"/>
      <c r="B19" s="14"/>
      <c r="C19" s="14"/>
      <c r="D19" s="14"/>
      <c r="E19" s="14"/>
      <c r="F19" s="14"/>
    </row>
    <row r="20" spans="1:6">
      <c r="A20" s="15" t="s">
        <v>41</v>
      </c>
    </row>
    <row r="21" spans="1:6">
      <c r="A21" s="16" t="s">
        <v>52</v>
      </c>
    </row>
    <row r="22" spans="1:6">
      <c r="A22" s="17"/>
    </row>
    <row r="23" spans="1:6">
      <c r="A23" s="18" t="s">
        <v>39</v>
      </c>
    </row>
  </sheetData>
  <mergeCells count="6">
    <mergeCell ref="A1:F1"/>
    <mergeCell ref="A2:F2"/>
    <mergeCell ref="A3:F3"/>
    <mergeCell ref="B6:E6"/>
    <mergeCell ref="A6:A7"/>
    <mergeCell ref="F6:F7"/>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List of PB (Rec)</vt:lpstr>
      <vt:lpstr>List of PB (Dev)</vt:lpstr>
      <vt:lpstr>Universe-Recurrent</vt:lpstr>
      <vt:lpstr>Universe -Development</vt:lpstr>
      <vt:lpstr>Universe- Staff claims</vt:lpstr>
      <vt:lpstr>Universe-Sal dues </vt:lpstr>
      <vt:lpstr>Summary PB</vt:lpstr>
      <vt:lpstr>'Summary PB'!Print_Area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Justus Wachira</dc:creator>
  <cp:lastModifiedBy>wafula</cp:lastModifiedBy>
  <cp:lastPrinted>2025-10-23T10:02:28Z</cp:lastPrinted>
  <dcterms:created xsi:type="dcterms:W3CDTF">2024-08-08T09:57:00Z</dcterms:created>
  <dcterms:modified xsi:type="dcterms:W3CDTF">2025-10-23T10:04:47Z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EFFF9476912547BBAEDFCEE6D7F7A03D_13</vt:lpwstr>
  </property>
  <property fmtid="{D5CDD505-2E9C-101B-9397-08002B2CF9AE}" pid="3" name="KSOProductBuildVer">
    <vt:lpwstr>1033-12.2.0.20326</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